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31" yWindow="65431" windowWidth="23250" windowHeight="12570" activeTab="0"/>
  </bookViews>
  <sheets>
    <sheet name="Consolidado 2021" sheetId="8" r:id="rId1"/>
    <sheet name="Cump.act.artis 2021" sheetId="7" r:id="rId2"/>
    <sheet name="Proyecc.artisti 2021" sheetId="2" r:id="rId3"/>
    <sheet name="Ingres. X Activ.Extens 2021" sheetId="6" r:id="rId4"/>
    <sheet name="Consolidado 2020" sheetId="1" r:id="rId5"/>
    <sheet name="Cump.act.artis 2020" sheetId="3" r:id="rId6"/>
    <sheet name="Proyecc.artisti 2020" sheetId="4" r:id="rId7"/>
    <sheet name="Ingres. X Activ.Extens 2020" sheetId="5" r:id="rId8"/>
  </sheets>
  <externalReferences>
    <externalReference r:id="rId11"/>
  </externalReferences>
  <definedNames>
    <definedName name="_xlnm.Print_Area" localSheetId="5">'Cump.act.artis 2020'!$A$2:$G$37</definedName>
    <definedName name="_xlnm.Print_Area" localSheetId="7">'Ingres. X Activ.Extens 2020'!$A$2:$G$31</definedName>
    <definedName name="_xlnm.Print_Area" localSheetId="6">'Proyecc.artisti 2020'!$A$2:$G$32</definedName>
  </definedNames>
  <calcPr calcId="144525"/>
  <extLst/>
</workbook>
</file>

<file path=xl/comments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4.xml><?xml version="1.0" encoding="utf-8"?>
<comments xmlns="http://schemas.openxmlformats.org/spreadsheetml/2006/main">
  <authors>
    <author>Ma Fernanda Pinilla </author>
  </authors>
  <commentList>
    <comment ref="A9" authorId="0">
      <text>
        <r>
          <rPr>
            <b/>
            <sz val="8"/>
            <rFont val="Tahoma"/>
            <family val="2"/>
          </rPr>
          <t>Descripción u objetivo del indicador</t>
        </r>
      </text>
    </comment>
    <comment ref="A11" authorId="0">
      <text>
        <r>
          <rPr>
            <b/>
            <sz val="8"/>
            <rFont val="Tahoma"/>
            <family val="2"/>
          </rPr>
          <t>Descripción u objetivo del indicador</t>
        </r>
      </text>
    </comment>
    <comment ref="D13" authorId="0">
      <text>
        <r>
          <rPr>
            <b/>
            <sz val="8"/>
            <rFont val="Tahoma"/>
            <family val="2"/>
          </rPr>
          <t>Periodicidad de captura del indicador: diaria, mensual, trimestral. Etc.</t>
        </r>
      </text>
    </comment>
    <comment ref="D16" authorId="0">
      <text>
        <r>
          <rPr>
            <b/>
            <sz val="8"/>
            <rFont val="Tahoma"/>
            <family val="2"/>
          </rPr>
          <t xml:space="preserve">corresponde al tiempo en que se debe hacer el análisis del indicador
</t>
        </r>
      </text>
    </comment>
  </commentList>
</comments>
</file>

<file path=xl/comments6.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sharedStrings.xml><?xml version="1.0" encoding="utf-8"?>
<sst xmlns="http://schemas.openxmlformats.org/spreadsheetml/2006/main" count="888" uniqueCount="359">
  <si>
    <t>Semestral</t>
  </si>
  <si>
    <t>Determinar los ingresos semestrales por actividades de extensión</t>
  </si>
  <si>
    <t>Ingresos por actividades de extensión</t>
  </si>
  <si>
    <t>Garantizar que la participación del conservatorio en actividades artisticas ajenas a la institución se mantenga o incremente</t>
  </si>
  <si>
    <t>Numero de actividades academico artisticas para el publico realizadas durante el semestre</t>
  </si>
  <si>
    <t>Proyección artistica</t>
  </si>
  <si>
    <t>Trimestral</t>
  </si>
  <si>
    <t>Determinar el porcentaje de las actividades artisticas que se realizan a tiempo</t>
  </si>
  <si>
    <t xml:space="preserve">Actividades artisticas ejecutadas a tiempo *100/actividades artisticas programadas </t>
  </si>
  <si>
    <t>Cumplimiento de actividades artisticas</t>
  </si>
  <si>
    <t>Extensión y proyección social</t>
  </si>
  <si>
    <t>DIC</t>
  </si>
  <si>
    <t>NOV</t>
  </si>
  <si>
    <t>OCT</t>
  </si>
  <si>
    <t>SEP</t>
  </si>
  <si>
    <t>AGO</t>
  </si>
  <si>
    <t>JUL</t>
  </si>
  <si>
    <t>JUN</t>
  </si>
  <si>
    <t>MAY</t>
  </si>
  <si>
    <t>ABR</t>
  </si>
  <si>
    <t>MAR</t>
  </si>
  <si>
    <t>FEB</t>
  </si>
  <si>
    <t>ENE</t>
  </si>
  <si>
    <t>RESULTADO PROMEDIO</t>
  </si>
  <si>
    <t>META</t>
  </si>
  <si>
    <t>FRECUENCIA</t>
  </si>
  <si>
    <t>INTENSIÓN</t>
  </si>
  <si>
    <t>FORMULA</t>
  </si>
  <si>
    <t>NOMBRE DEL INDICADOR</t>
  </si>
  <si>
    <t>OBJETIVOS DE CALIDAD</t>
  </si>
  <si>
    <t>PROCESO</t>
  </si>
  <si>
    <t xml:space="preserve">    CODIGO: GM-FO-15</t>
  </si>
  <si>
    <t xml:space="preserve">   CUADRO CONTROL DE INDICADORES</t>
  </si>
  <si>
    <t xml:space="preserve">   GESTION DEL MEJORAMIENTO</t>
  </si>
  <si>
    <t>TOTAL ACTIVIDADES ARTISTICAS PROGRAMADAS</t>
  </si>
  <si>
    <t>TOTAL ACTIVIDADES ARTISTICAS EJECUTADAS A TIEMPO</t>
  </si>
  <si>
    <t>Actividades Artisticas ejecutadas a tiempo</t>
  </si>
  <si>
    <t xml:space="preserve">Nombre de las Actividades Artisticas </t>
  </si>
  <si>
    <t>Fecha realizacion actividades artisiticas</t>
  </si>
  <si>
    <t>Evidencias</t>
  </si>
  <si>
    <t>Programa</t>
  </si>
  <si>
    <t>OCTUBRE 2020 (Jul-Agos-Sept. 2020)</t>
  </si>
  <si>
    <t>Act Artísticas ejecutadas a tiempo (MARQUE CON X)</t>
  </si>
  <si>
    <t xml:space="preserve">Nombre de las Actividades Artísticas </t>
  </si>
  <si>
    <t>Fecha realización actividades artísticas</t>
  </si>
  <si>
    <t>JULIO 2019 (Trimestre Abr- May- Jun. 2019)</t>
  </si>
  <si>
    <t>ABRIL 2020 ( Trimestre ENE- Feb- Marzo. 2020</t>
  </si>
  <si>
    <t>X</t>
  </si>
  <si>
    <t>Concierto de Navidad –Orquesta Sinfónica Juvenil</t>
  </si>
  <si>
    <t>Jueves 5 de Diciembre</t>
  </si>
  <si>
    <t>Afiche, video y fotos</t>
  </si>
  <si>
    <t>Escuela de Música</t>
  </si>
  <si>
    <t>Viernes de Concierto – Ensambles Corales - Escuela de Música</t>
  </si>
  <si>
    <t>Viernes 29 de Noviembre</t>
  </si>
  <si>
    <t>Afiche, programa de mano, video y fotos</t>
  </si>
  <si>
    <t>Concierto – Ensamble Musical</t>
  </si>
  <si>
    <t>Jueves 28 de Noviembre</t>
  </si>
  <si>
    <t>Afiche y fotos</t>
  </si>
  <si>
    <t>F.E.A</t>
  </si>
  <si>
    <t>Concierto Orquesta Sinfónico y Coral</t>
  </si>
  <si>
    <t>Jueves 21 de Noviembre</t>
  </si>
  <si>
    <t>Miércoles 20 de Noviembre</t>
  </si>
  <si>
    <t>Concierto Banda Sinfónica Juvenil – Entrega Mención de Honor Agrupaciones destacados de la Escuela de Música</t>
  </si>
  <si>
    <t xml:space="preserve"> Viernes 15 de Noviembre</t>
  </si>
  <si>
    <t xml:space="preserve">Concierto Banda Sinfónica </t>
  </si>
  <si>
    <t xml:space="preserve">Jueves 14 de Noviembre </t>
  </si>
  <si>
    <t>Viernes 8 de Noviembre</t>
  </si>
  <si>
    <t>Concierto Orquesta Sinfónica Juvenil</t>
  </si>
  <si>
    <t xml:space="preserve">Jueves 7 de Noviembre </t>
  </si>
  <si>
    <t>Miércoles de Concierto</t>
  </si>
  <si>
    <t>Miércoles 6 de Noviembre</t>
  </si>
  <si>
    <t>Concierto Orquesta Sinfónica Institucional – Día de los niños</t>
  </si>
  <si>
    <t>Jueves 31 de Octubre</t>
  </si>
  <si>
    <t>Concierto sábado en Familia – Agrupaciones Corales - Facultad de Educación y Artes</t>
  </si>
  <si>
    <t>Sábado 26 de Octubre</t>
  </si>
  <si>
    <t xml:space="preserve">Concierto estudiantes destacados - Escuela de Música </t>
  </si>
  <si>
    <t>Viernes 25 de Octubre</t>
  </si>
  <si>
    <t>Escuela de  Música</t>
  </si>
  <si>
    <t>Miércoles 23 de Octubre</t>
  </si>
  <si>
    <t>Concierto Banda Sinfónica</t>
  </si>
  <si>
    <t>Jueves 17 de Octubre</t>
  </si>
  <si>
    <t>Miércoles 16 de Octubre</t>
  </si>
  <si>
    <t>SEMANA DE LA CULTURA</t>
  </si>
  <si>
    <t>Del 9 al 11 de Octubre</t>
  </si>
  <si>
    <t xml:space="preserve">Escuela de Música y F.E.A </t>
  </si>
  <si>
    <t>Viernes de concierto  - Escuela de Música</t>
  </si>
  <si>
    <t>Viernes 4 de Octubre</t>
  </si>
  <si>
    <t>Concierto Banda Sinfónica Juvenil</t>
  </si>
  <si>
    <t>Jueves 3 de Octubre</t>
  </si>
  <si>
    <t>ENERO 2020 ( Trimestre Oct- Nov- Dic. 2019)</t>
  </si>
  <si>
    <t>Julio (Jul- Ago- Sep. 2020)</t>
  </si>
  <si>
    <t>Julio (Abr- May- Jun. 2020)</t>
  </si>
  <si>
    <t>Abril (Ene- Feb- Mar. 2020)</t>
  </si>
  <si>
    <t>Enero(Oct- Nov- Dic. 2019)</t>
  </si>
  <si>
    <t xml:space="preserve">Acción Preventiva </t>
  </si>
  <si>
    <t>Acción Correctiva</t>
  </si>
  <si>
    <t>DETALLE</t>
  </si>
  <si>
    <t>MES</t>
  </si>
  <si>
    <t>Análisis</t>
  </si>
  <si>
    <t>Grafica</t>
  </si>
  <si>
    <t>OCTUBRE (JULIO A SEPTIEMBRE)</t>
  </si>
  <si>
    <t>JULIO (ABRIL A JUNIO)</t>
  </si>
  <si>
    <t>ABRIL (ENERO A MARZO)</t>
  </si>
  <si>
    <t>ENERO 2020 (Trimestre Oct- Nov- Dic. 2019)</t>
  </si>
  <si>
    <t>CUMPLIMIENTO DE ACTIVIDADES ARTISTICAS</t>
  </si>
  <si>
    <t>MESES</t>
  </si>
  <si>
    <t>ANALISIS</t>
  </si>
  <si>
    <t>SEGUIMIENTO</t>
  </si>
  <si>
    <t>Directora Escuela de Música</t>
  </si>
  <si>
    <t xml:space="preserve">Trimestral </t>
  </si>
  <si>
    <t>Responsable del proceso</t>
  </si>
  <si>
    <t>Frecuencia de análisis</t>
  </si>
  <si>
    <t>PROGRAMACIÓN TEMPORADA MUSICAL       - INFORME FINAL DOCUMENTO APOYO AL MOVIMIENTO SINFÓNICO - MINISTERIO DE CULTURA - PROGRAMAS Y VIDEOS</t>
  </si>
  <si>
    <t>Frecuencia de medición</t>
  </si>
  <si>
    <t>Fuente de la información</t>
  </si>
  <si>
    <t>Formula de cálculo</t>
  </si>
  <si>
    <t>Intención del Indicador</t>
  </si>
  <si>
    <t>Creciente</t>
  </si>
  <si>
    <t>tendencia</t>
  </si>
  <si>
    <t>Meta</t>
  </si>
  <si>
    <t>Nombre</t>
  </si>
  <si>
    <t>GENERALIDADES</t>
  </si>
  <si>
    <t>Valor fijo</t>
  </si>
  <si>
    <t>Decreciente</t>
  </si>
  <si>
    <t>SEGUIMIENTO A INDICADOR</t>
  </si>
  <si>
    <t>TOTAL ACTIVIDADES</t>
  </si>
  <si>
    <t xml:space="preserve"> </t>
  </si>
  <si>
    <t>EVIDENCIA</t>
  </si>
  <si>
    <t>FECHA</t>
  </si>
  <si>
    <t>LUGAR</t>
  </si>
  <si>
    <t>AGRUPACIÓN</t>
  </si>
  <si>
    <t>PROGRAMA</t>
  </si>
  <si>
    <t>No. Estudientes</t>
  </si>
  <si>
    <t>ACTIVIDAD REALIZADA</t>
  </si>
  <si>
    <t>Julio 2020 (Enero- Julio 2020)</t>
  </si>
  <si>
    <t>FOTOS</t>
  </si>
  <si>
    <t>AUDITORIO LEÓN DE GREIFF</t>
  </si>
  <si>
    <t>ORQUESTA SINFÓNICA IDEL CONSERVATORIO DEL TOLIMA</t>
  </si>
  <si>
    <t>III ENCUENTRO DE COROS Y ORQUESTAS UNIVERSITARIAS 2019</t>
  </si>
  <si>
    <t>CORO INSTITUCIONAL</t>
  </si>
  <si>
    <t>TEATRO MUNICIPAL DE BUGA</t>
  </si>
  <si>
    <t>SEMANA CORAL INTERNAIONAL, CORPACOROS-24 ENCUENTRO CORAL DE LA MÚSICA COLOMBIANA</t>
  </si>
  <si>
    <t>AFICHE Y FOTOS</t>
  </si>
  <si>
    <t>SEMANA CORAL INTERNAIONAL, CORPACOROS-CONCIERTO DE APERTURA 24 ENCUENTRO CORAL DE LA MÚSICA COLOMBIANA</t>
  </si>
  <si>
    <t>INST. ED. MUS  "AMINA MELENDRO DE PULECIO"</t>
  </si>
  <si>
    <t>CORO INFANTIL</t>
  </si>
  <si>
    <t>E.M</t>
  </si>
  <si>
    <t>ENCUENTRO DE COROS ASOSIACIÓN AMMAR</t>
  </si>
  <si>
    <t>TEATRO TOLIMA</t>
  </si>
  <si>
    <t>ENSAMBLE DE JAZZ DE LA ESCUELA DE MÚSICA</t>
  </si>
  <si>
    <t>TOLIJAZZ</t>
  </si>
  <si>
    <t>MULTICENTRO</t>
  </si>
  <si>
    <t>PRE- ORQUESTA</t>
  </si>
  <si>
    <t>CONCIERTO PRE ORQUESTA EN EL MARCO DEL FESTIVAL INTERNACIONAL DE ORQUESTAS SINFÓNICA INFANTOJUVENILES</t>
  </si>
  <si>
    <t>CONCHA ACÚSTICA</t>
  </si>
  <si>
    <t>COLEGIO GIMNASIO CAMPESTRE</t>
  </si>
  <si>
    <t xml:space="preserve"> Enero 2020 (Julio- Diciembre 2019)</t>
  </si>
  <si>
    <t>Julio 2020
(Enero a Junio de 2020)</t>
  </si>
  <si>
    <t>Enero 2020
(Julio a Diciembre de 2019)</t>
  </si>
  <si>
    <t>Actividades académico artisticas</t>
  </si>
  <si>
    <t>Director Escuela de Música</t>
  </si>
  <si>
    <t xml:space="preserve">Semestral </t>
  </si>
  <si>
    <t>Cada que se realice una actividad</t>
  </si>
  <si>
    <t>Listados de agrupaciones</t>
  </si>
  <si>
    <t>TOTAL</t>
  </si>
  <si>
    <t>CARNET</t>
  </si>
  <si>
    <t>Ingresos por actividades de Extensión</t>
  </si>
  <si>
    <t>Número de estudiantes matriculados</t>
  </si>
  <si>
    <t xml:space="preserve">Actividades de Extensión </t>
  </si>
  <si>
    <t>ENERO 2020 (Julio a Diciembre 2019)</t>
  </si>
  <si>
    <t>JULIO 2020
(Enero a Junio de 2020)</t>
  </si>
  <si>
    <t>ENERO 2020
(Julio a Diciembre de 2019)</t>
  </si>
  <si>
    <t>INGRESOS POR ACTIVIDADES DE EXTENSION</t>
  </si>
  <si>
    <t>semestral</t>
  </si>
  <si>
    <t>base de datos matriculados en la Escuela de música e información suministrada por pagaduría.</t>
  </si>
  <si>
    <t>BALLET (1) DIA A LA SEMANA</t>
  </si>
  <si>
    <t>BALLET (2) DIAS A LA SEMANA</t>
  </si>
  <si>
    <t>BALLET (3) DIAS A LA SEMANA</t>
  </si>
  <si>
    <t>PLAN BÁSICO (estudiantes antiguos a partir del año 2015)</t>
  </si>
  <si>
    <t>INSTRUMENTO PERSONALIZADO O CANTO PERSONALIZADO</t>
  </si>
  <si>
    <t>INSTRUMENTO O CANTO PERSONALIZADO MÁS (1) CURSO</t>
  </si>
  <si>
    <t>INSTRUMENTO O CANTO PERSONALIZADO MÁS (2) CURSOS (curso Teórico y Taller de Coro)</t>
  </si>
  <si>
    <t>DOS INSTRUMENTOS PERSONALIZADOS</t>
  </si>
  <si>
    <t>PAQUETE DE CURSOS No. 1</t>
  </si>
  <si>
    <t>PAQUETE DE CURSOS No. 2</t>
  </si>
  <si>
    <t>PAQUETE DE CURSOS No. 3</t>
  </si>
  <si>
    <t>TALLER DE COROS</t>
  </si>
  <si>
    <t>TALLER GRUPAL DE INSTRUMENTO</t>
  </si>
  <si>
    <t>TEORÍA MUSICAL</t>
  </si>
  <si>
    <t>COLEGIO SANTA TERESITA</t>
  </si>
  <si>
    <t>COLEGIO COMFANDI</t>
  </si>
  <si>
    <t>CONCIERTO DUO DE PIANOS</t>
  </si>
  <si>
    <t>SOLISTAS: PIANO</t>
  </si>
  <si>
    <t>CONCIERTO PLAZA SIMÓN BOLIVAR</t>
  </si>
  <si>
    <t>ENSAMBLE DE MÚSICA MODERNA</t>
  </si>
  <si>
    <t>PLAZA SIMÓN BOLIVAR</t>
  </si>
  <si>
    <t>HOMENAJE EGRESADOS UNIVERSIDAD COOPERATIVA DE COLOMBIA</t>
  </si>
  <si>
    <t>VITALE</t>
  </si>
  <si>
    <t>AUDITORIO UNIVERSIDAD COOPERATIVA DE COLOMBIA</t>
  </si>
  <si>
    <t>CONCIERTO DE NAVIDAD</t>
  </si>
  <si>
    <t>ORQUESTA SINFÓNICA JUVENIL</t>
  </si>
  <si>
    <t>PARQUE MANUEL MURILLO TORO</t>
  </si>
  <si>
    <t>EVENTO LATIS GOBERNACIÓN DEL TOLIMA</t>
  </si>
  <si>
    <t>E,M</t>
  </si>
  <si>
    <t>CENTRO DE CONVENCIONES ALFONSO LÓPEZ PUMAREJO</t>
  </si>
  <si>
    <t xml:space="preserve">   </t>
  </si>
  <si>
    <t>JULIO 2020
(Enero a Julio de 2020)</t>
  </si>
  <si>
    <t>AÑO 2020</t>
  </si>
  <si>
    <t xml:space="preserve">DURANTE EL SEMESTRE ENERO - JUNIO DE 2019 SE REALIZARON 19 ACTIVIDADES EN LAS QUE EL CONSERVATORIO DEL TOLIMA APOYÓ CON DIFERENTES AGRUPACIONES MUSICALES EN EVENTOS DIVERSOS DEL GRUPO DE INTERES, CON RESPECTO A PERIODOS ANTERIORES, ESTE SEMESTRE DOBLÓ LA META DE ALCANCE, LO QUE DEMUESTRA EL COMPROMISO INSTITUCIONAL Y EL IMPACTO EN LA SOCIEDAD. 
</t>
  </si>
  <si>
    <t xml:space="preserve">ADICION CONV 0891 GOBERNACION </t>
  </si>
  <si>
    <t>CONVENIO 2016 GOBERNACION DEL TOLIMA</t>
  </si>
  <si>
    <t>La disminución de ingresos en matrículas de Escuela de Música en comparación con el semestre A 2019 se debe que para los semestre B siempre se recibe menor número de estudiantres, además la reciente implementación de plazos de matricula en plataforma no es conocida por todos los interesados. Adicional a eso la falta de publicidad y difusión de la información, aunque pueda ser un factor minoritario, no es menos importante, teniendo en cuenta que el Conservatorio del Tolima goza de una honorable reputación de formación artística. Se mantiene convenio con la Gobernación del Tolima.</t>
  </si>
  <si>
    <t>INSTRUMENTO PERSONALIZADO</t>
  </si>
  <si>
    <t>PAQUETES DE CURSOS</t>
  </si>
  <si>
    <t>BALLET CLASICO</t>
  </si>
  <si>
    <t>INSCRIPCION</t>
  </si>
  <si>
    <t>JULIO 2020 (Enero a junio 2020)</t>
  </si>
  <si>
    <t>Afiche, programa de mano y fotos</t>
  </si>
  <si>
    <t xml:space="preserve">Jueves 20 de Febrero </t>
  </si>
  <si>
    <t>Recital a dos pianos - Dúo Rachmaninoff</t>
  </si>
  <si>
    <t xml:space="preserve">Jueves 27 de Febrero </t>
  </si>
  <si>
    <t xml:space="preserve">Concierto Orquesta Sinfónica Institucional </t>
  </si>
  <si>
    <t>E.M.</t>
  </si>
  <si>
    <t>Jueves 4 de Junio</t>
  </si>
  <si>
    <t>Orquesta Sinfónica Institucional</t>
  </si>
  <si>
    <t>Miércoles 10 de Junio</t>
  </si>
  <si>
    <t xml:space="preserve">Miércoles de Concierto </t>
  </si>
  <si>
    <t>F.E.A.</t>
  </si>
  <si>
    <t>Jueves 11 de Junio</t>
  </si>
  <si>
    <t>Música con una perspectiva diferente</t>
  </si>
  <si>
    <t>Miércoles 17 de Junio</t>
  </si>
  <si>
    <t>Miércoles 24 de Junio</t>
  </si>
  <si>
    <t>LANZAMIENTO XXXIV FESTIVAL NACIONAL DE LA MÚSICA COLOMBIANA</t>
  </si>
  <si>
    <t>ORQUESTA SINFÓNICA INSTITUCIONAL</t>
  </si>
  <si>
    <t>TEATRO MAYOR JULIO MARIO SANTODOMINGO</t>
  </si>
  <si>
    <t>La disminución de ingresos en matrículas de Escuela de Música en comparación con el semestre B 2019 se debe a la falta de publicidad, adaptación a la plataforma debido a la reciente implementación de plazos de matricula  y asistencia administrativa al inicio del semestre, teniendo en cuenta que el proceso de Extensión y Proyección Social carecía De líder de proceso y auxiliar administrativa</t>
  </si>
  <si>
    <t>TENIENDO EN CUENTA LAS RECOMENDACIONES DEL GOBIERNO NACIONAL, EL MINISTERIO DE SALUD Y LA PROTECCIÓN SOCIAL Y EL MINISTERIO DE EDUCACIÓN Y CON EL FIN DE GARANTIZAR LA PROTECCIÓN DE NUESTRA COMUNIDAD, NO FUÉ POSIBLE ADELANTAR ACTIVIDADES DE PROYECCIÓN  ARTÍSTICA DE MANERA PRESENCIAL  EN EL SEMESTRE A 2020, DEBIDO A LA PANDEMIA DEL COVID-19. ACTUALMENTE SE ESTÁN ADELANTANDO LABORES PARA PODER RETOMAR ACTIVIDADES DE MANERA REMOTA CON EL APOYO DE ALIADOS INSTITUCIONALES.</t>
  </si>
  <si>
    <t xml:space="preserve">DURANTE ESTE PERIODO SOLO SE REALIZARON 2 CONCIERTOS DEBIDO A LA CONTINGENCIA DICTADA POR EL GOBIERNO NACIONAL, EN EL MARCO DE LA EMERGENCIA SANITARIA POR PRESENCIA DE COVID - 19. ACTUALMENTE SE ESTA ADELANTANDO LA CONSTRUCCIÓN DE ESTRATEGIAS, PARA CONTINUAR CON LA TEMPORADA MUSICAL DE MANERA VIRTUAL, Y ASI DAR CUMPLIMIENTO A LAS ACTIVIDADES ARTÍSTICAS CORRESPONDIENTES. </t>
  </si>
  <si>
    <t>DURANTE ESTE PERIODO SOLO SE REALIZARON 5 CONCIERTOS EN MODALIDAD VIRTUAL VÍA STREAMING, A TRAVÉS DE LAS REDES SOCIALES DE LA INSTITUCIÓN, CÓMO ALTERNATIVA ANTE  LA CONTINGENCIA DICTADA POR EL GOBIERNO NACIONAL, EN EL MARCO DE LA EMERGENCIA SANITARIA POR PRESENCIA DE COVID - 19.</t>
  </si>
  <si>
    <t>PROYECTO 011 (SALDO)</t>
  </si>
  <si>
    <t>CONVENIO 0337</t>
  </si>
  <si>
    <t xml:space="preserve">Jueves 2 de Julio </t>
  </si>
  <si>
    <t>Miercoles 8 de Julio</t>
  </si>
  <si>
    <t>Jueves 16 de Julio</t>
  </si>
  <si>
    <t>Miercoles 22 de Julio</t>
  </si>
  <si>
    <t>Jueves 30 de Julio</t>
  </si>
  <si>
    <t>Jueves 17 de Septiembre</t>
  </si>
  <si>
    <t>Una experiencia coral en la distancia</t>
  </si>
  <si>
    <t>Afiche</t>
  </si>
  <si>
    <t>Un lenguaje universal</t>
  </si>
  <si>
    <t>Temporada de Concierto</t>
  </si>
  <si>
    <t>Jueves 5 de Agosto</t>
  </si>
  <si>
    <t xml:space="preserve">Miercoles de Concierto </t>
  </si>
  <si>
    <t>Jueves 19 de Agosto</t>
  </si>
  <si>
    <t>Miercoles 9 de Septiembre</t>
  </si>
  <si>
    <t>Temporada de conciertos</t>
  </si>
  <si>
    <t>Miercoles de Concierto</t>
  </si>
  <si>
    <t>Sábado 12 de Septiembre</t>
  </si>
  <si>
    <t xml:space="preserve"> Sábado 19 de Septiembre</t>
  </si>
  <si>
    <t>Miercoles 23 de Septiembre</t>
  </si>
  <si>
    <t>Sábado 26 de Septiembre</t>
  </si>
  <si>
    <t>Miercoles 30 de Septiembre</t>
  </si>
  <si>
    <t>DURANTE EL SEMESTRE SE PROGRAMARON 19 CONCIERTOS DE LOS CUALES ccc, 15 A TIEMPO Y 4 QUE SE APLAZARON O ANTICIPARON POR TEMAS LOGÍSTICOS DE ELECCCIÓN ELECTORAL Y PARO NACIONAL. ES CLARO QUE EL PROCESO DEMUESTRA UNA ORGANIZACIÓN EFICIENTE EN EL CUMPLIMIENTO DE LA PROGRAMACIÓN DE LA TEMPORADAD DE CONCIERTO.</t>
  </si>
  <si>
    <t xml:space="preserve">DURANTE ESTE PERIODO SE REALIZARON 14 CONCIERTOS EN MODALIDAD VIRTUAL VÍA STREAMING, A TRAVÉS DE LAS REDES SOCIALES DE LA INSTITUCIÓN, CÓMO ALTERNATIVA ANTE  LA CONTINGENCIA DICTADA POR EL GOBIERNO NACIONAL, EN EL MARCO DE LA EMERGENCIA SANITARIA POR PRESENCIA DE COVID - 19. TODOS LOS CONCIERTOS, SE REALIZARON EN EL DÍA ESTIPULADO Y SIN CONTRATIEMPOS EVIDENCIANDO LA ORGANIZACIÓN EFICIENTE EN EL CUMPLIMIENTO DE LA PROGRAMACIÓN DE LA TEMPORADA DE CONCIERTO PLANTEADA EN MEDIO DE LAS CIRCUNSTACIAS. </t>
  </si>
  <si>
    <t>Enero(Oct- Nov- Dic. 2020)</t>
  </si>
  <si>
    <t>Abril (Ene- Feb- Mar. 2021)</t>
  </si>
  <si>
    <t>Julio (Abr- May- Jun. 2021)</t>
  </si>
  <si>
    <t>Julio (Jul- Ago- Sep. 2021)</t>
  </si>
  <si>
    <t>ENERO 2021
(Julio a Diciembre de 2020)</t>
  </si>
  <si>
    <t>JULIO 2021
(Enero a Julio de 2021)</t>
  </si>
  <si>
    <t>ENERO 2021 ( Trimestre Oct- Nov- Dic. 2020)</t>
  </si>
  <si>
    <t>ABRIL 2021 ( Trimestre ENE- Feb- Marzo. 2021)</t>
  </si>
  <si>
    <t>JULIO 2021 (Trimestre Abr- May- Jun. 2021)</t>
  </si>
  <si>
    <t>OCTUBRE 2021 (Jul-Agos-Sept. 2021)</t>
  </si>
  <si>
    <t>Miercoles 14 de octubre</t>
  </si>
  <si>
    <t xml:space="preserve">Viernes 30 de octubre </t>
  </si>
  <si>
    <t xml:space="preserve">Viernes de Concierto </t>
  </si>
  <si>
    <t>Afiche, Progama de mano, video, fotos.</t>
  </si>
  <si>
    <t xml:space="preserve">Jueves 25 de marzo </t>
  </si>
  <si>
    <t>Concierto agrupaciones institucionales</t>
  </si>
  <si>
    <t xml:space="preserve">DURANTE ESTE PERIODO SE REALIZARON LOS CONCIERTOS EN MODALIDAD VIRTUAL VÍA STREAMING, A TRAVÉS DE LAS REDES SOCIALES DE LA INSTITUCIÓN, CÓMO ALTERNATIVA ANTE  LA CONTINGENCIA DICTADA POR EL GOBIERNO NACIONAL, EN EL MARCO DE LA EMERGENCIA SANITARIA POR PRESENCIA DE COVID - 19. TODOS LOS CONCIERTOS, SE REALIZARON EN EL DÍA ESTIPULADO Y SIN CONTRATIEMPOS EVIDENCIANDO LA ORGANIZACIÓN EFICIENTE EN EL CUMPLIMIENTO DE LA PROGRAMACIÓN DE LA TEMPORADA DE CONCIERTO PLANTEADA EN MEDIO DE LAS CIRCUNSTACIAS. </t>
  </si>
  <si>
    <t>DURANTE ESTE PERIODO SE DIÓ INICIO A LA TEMPORADA DE CONCIERTOS 2021 EN MODALIDAD PRESENCIAL CON LA ENTREGA OFICIAL DE PROYECTOS DE INVERSIÓN CON RECURSOS DEL ORDEN NACIONAL Y DEPARTAMENTAL, EN COMPAÑÍA DE MINISTERIO DE CULTURA GOBERNACIÓN DEL TOLIMA ALCALDÍA DE IBAGUÉ</t>
  </si>
  <si>
    <t>Enero 2021
(Julio a Diciembre de 2020)</t>
  </si>
  <si>
    <t>Julio 2021
(Enero a Junio de 2021)</t>
  </si>
  <si>
    <t xml:space="preserve"> Enero 2021 (Julio- Diciembre 2020)</t>
  </si>
  <si>
    <t>GRUPO DE CÁMARA</t>
  </si>
  <si>
    <t>SALÓN ALBERTO CASTILLA</t>
  </si>
  <si>
    <t>LA MÚSICA MÁS CERCA DE LA GENTE "ECOS DEL COMBEIMA"</t>
  </si>
  <si>
    <t>RECITAL DE SAXOFÓN "ECOS DEL COMBEIMA"</t>
  </si>
  <si>
    <t>SOLISTA</t>
  </si>
  <si>
    <t xml:space="preserve">ENSAMBLES DE LA ORQUESTA SINFÓNICA INSTITUCIONAL </t>
  </si>
  <si>
    <t>Julio 2020 (Enero- Julio 2021)</t>
  </si>
  <si>
    <t>TENIENDO EN CUENTA LAS RECOMENDACIONES DEL GOBIERNO NACIONAL, EL MINISTERIO DE SALUD Y LA PROTECCIÓN SOCIAL Y EL MINISTERIO DE EDUCACIÓN Y CON EL FIN DE GARANTIZAR LA PROTECCIÓN DE NUESTRA COMUNIDAD ACTIVIDADES DE PROYECCIÓN ARTIS6TICAS SE REALIZARON DE MANERA REMOTA CON TRANSMISIÓN VÍA STREAMING  CON EL APOYO DE ALIADOS ESTRAÉGICOS REGIONALES INSTITUCIONALES.</t>
  </si>
  <si>
    <t>AFICHE,  FOTOS Y VIDEO</t>
  </si>
  <si>
    <t>ENERO 2021 (Julio a Diciembre 2020)</t>
  </si>
  <si>
    <t>JULIO 2021 (Enero a junio 2021)</t>
  </si>
  <si>
    <t>CONVENIO 0911</t>
  </si>
  <si>
    <t>La disminución de ingresos en matrículas de Escuela de Música en comparación con el semestre A 2020 se debe a la declaración de la pandemia ocasionada por el COVID 19, ya que por temas especificos de proliferacion del virus fue necesario tomar restricciones impuestas por el Gobierno Nacional, el Ministerio de Salud y la Protección Social y el Ministerio de Educación y con el fin de garantizar la protección de nuestra comunidad.</t>
  </si>
  <si>
    <t>Jueves 8 de abril</t>
  </si>
  <si>
    <t xml:space="preserve">Miercoles 2 de junio </t>
  </si>
  <si>
    <t>Jueves 3 de junio</t>
  </si>
  <si>
    <t xml:space="preserve">Jueves 3 de junio </t>
  </si>
  <si>
    <t xml:space="preserve">Domingo 6 de junio </t>
  </si>
  <si>
    <t xml:space="preserve">Jueves 10 de junio </t>
  </si>
  <si>
    <t xml:space="preserve">Viernes 11 de junio </t>
  </si>
  <si>
    <t xml:space="preserve">Sábado 12 de junio </t>
  </si>
  <si>
    <t xml:space="preserve">Martes 15 de junio </t>
  </si>
  <si>
    <t>Tertulias Virtuales de Conectarte
ORQUESTA SINFÓNICA INSTITUCIONAL</t>
  </si>
  <si>
    <t xml:space="preserve">IV Encuentro virtual de Conjuntos Musicales de la Universidad Nacional de Colombia 
CORO INSTITUCIONAL </t>
  </si>
  <si>
    <t>Celebración 10 años de la Corporación Universitaria Minuto de Dios.
ORQUESTA SINFÓNICA INSTITUCIONAL</t>
  </si>
  <si>
    <t>Segunda Gala - IV Encuentro de Conjuntos Musicales Universitarios
2da Parte de la Clausura de nuestro IV Encuentro de Conjuntos Musicales Universitarios
ORQUESTA SINFÓNICA INSTITUCIONAL</t>
  </si>
  <si>
    <t>Gala de Clausura - IV Encuentro de Conjuntos Musicales Universitarios
2da Parte de la Clausura de nuestro IV Encuentro de Conjuntos Musicales Universitarios
ORQUESTA SINFÓNICA INSTITUCIONAL</t>
  </si>
  <si>
    <t>"Música, Reconciliación y Paz" 
ORQUESTA SINFÓNICA INSTITUCIONAL</t>
  </si>
  <si>
    <t>Trabajo colaborativo Solfeo y Entrenamiento Auditivo I</t>
  </si>
  <si>
    <t>Trabajo colectivo Solfeo y Entrenamiento Auditivo III</t>
  </si>
  <si>
    <t xml:space="preserve">Clases Activas Recitales - Clausuras de Cursos </t>
  </si>
  <si>
    <t xml:space="preserve">Afiche y Video </t>
  </si>
  <si>
    <t>Afiche, Programa de mano, video y fotos</t>
  </si>
  <si>
    <t>Videos y fotos</t>
  </si>
  <si>
    <t>Afiche, fotos y videos</t>
  </si>
  <si>
    <t xml:space="preserve">ORQUESTA SINFÓNICA INSTITUCIONAL </t>
  </si>
  <si>
    <t>AUDITORIO UCC</t>
  </si>
  <si>
    <t xml:space="preserve">AFICHE, FOTOS Y VIDEO </t>
  </si>
  <si>
    <t>"MÚSICA, RECONCILIACIÓN Y PAZ" ORQUESTA SINFÓNICA INSTITUCIONAL</t>
  </si>
  <si>
    <t>PREUNIVERSITARIO</t>
  </si>
  <si>
    <t>CONV 469</t>
  </si>
  <si>
    <t>CONV 0936</t>
  </si>
  <si>
    <t>AÑO 2021</t>
  </si>
  <si>
    <t>ENERO 2021 (Trimestre Oct- Nov- Dic. 2020)</t>
  </si>
  <si>
    <t>JULIO 2021
(Enero a Junio de 2021)</t>
  </si>
  <si>
    <t>La disminución de ingresos en matrículas de Escuela de Música en comparación con el semestre B 2020 se debe a la reciente implementación de plazos de matricula ordinaria, extraordinaria y extemporanea, además del impacto economico y las ocnsecuencias dadas por la pandemia del COVID-19 en la dinámica de las familias. Como segundo aspecto se suscribieron dos convenios interadministrativos, uno mas que el semestre anterior lo que generó un incremento significativo en los ingresos por actividades de extensión.</t>
  </si>
  <si>
    <t>DURANTE ESTE PERIODO  SE REALIZARON TAN SÓLO 9 CONCIERTOS OFICIALMENTE DE TEMPORADA TENIENDO EN CUENTA ALGUNOS RETRASOS EN LA ADQUISICIÓN DE  PARÁMETROS NECESARIOS (CÓDIGO PULEB, IDENTIDAD DE LA TEMPORADO, ASPECTOS TÉCNICOS AUDIOVISUALES DE TRANSMISIÓN) PARA EL DEBIDO PROCESO DE ESTA ACTIVIDAD.</t>
  </si>
  <si>
    <t>TENIENDO EN CUENTA LAS RECOMENDACIONES DEL GOBIERNO NACIONAL, EL MINISTERIO DE SALUD Y LA PROTECCIÓN SOCIAL Y EL MINISTERIO DE EDUCACIÓN CON EL FIN DE GARANTIZAR LA PROTECCIÓN DE NUESTRA COMUNIDAD,SE ADLELANTARON ALGUNAS ACTIVIDADES DE PROYECCIÓN  ARTÍSTICA DE MANERA VIRTUAL  Y ALGUNAS CON  AFORO CONTROLADO Y EL APOYO DE ALIADOS INSTITUCIONALES COMO LA UNIVERSIDAD COOPERATIVA DE COLOMBIA Y LA CORPORACIÓN UNIVERSITARIA "MINUTO DE DIOS"</t>
  </si>
  <si>
    <t>Concierto inaugural Homenaje al Salón Alberto Castilla</t>
  </si>
  <si>
    <t>Afiche, Programa de mano, Videos y Foto</t>
  </si>
  <si>
    <t xml:space="preserve">Miercoles 25 de Agosto </t>
  </si>
  <si>
    <t>Miércoles de Concierto Cello - Yohana Mora</t>
  </si>
  <si>
    <t>Videos y Fotos</t>
  </si>
  <si>
    <t>Miercoles 1 de Septiembre</t>
  </si>
  <si>
    <t>Viernes de Concierto</t>
  </si>
  <si>
    <t>Viernes 3 de Septiembre</t>
  </si>
  <si>
    <t>Sabado 4 de Septiembre</t>
  </si>
  <si>
    <t>Recital de Percusión</t>
  </si>
  <si>
    <t>Orquesta Sinfónica Institucional
 "De regreso a casa"</t>
  </si>
  <si>
    <t>Jueves 9 de Septiembre</t>
  </si>
  <si>
    <t>Miercoles 15 de Septiembre</t>
  </si>
  <si>
    <t xml:space="preserve">Jueves 23 de Septiembre </t>
  </si>
  <si>
    <t xml:space="preserve">Jueves de Concierto </t>
  </si>
  <si>
    <t>Viernes 24 de Septiembre</t>
  </si>
  <si>
    <t xml:space="preserve">Miercoles 29 de Septiembre </t>
  </si>
  <si>
    <t>Cátedra de Percusión</t>
  </si>
  <si>
    <t>Miércoles de Concierto
 Juan Camilo Tarazona - Guitarra solista</t>
  </si>
  <si>
    <t xml:space="preserve">Cancelado </t>
  </si>
  <si>
    <t>Cancelado - Se realizó Taller de Música de Cámara</t>
  </si>
  <si>
    <t>Jueves 30 de Septiembre</t>
  </si>
  <si>
    <t>LATINOAMERICAN PIANO TRIO
 “Piano Trío. Una ventana a la música 
latinoamericana de nuestro tiempo”</t>
  </si>
  <si>
    <t>DURANTE ESTE PERIODO SE REALIZARON PUNTUALMENTE 9 CONCIERTOS, SE CANCELÓ UNA ACTIVIDAD POR DIFICULTADES PERSONALES DE LOS INTERPRETES.</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</si>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</sst>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3" formatCode="_(* #,##0.00_);_(* \(#,##0.00\);_(* &quot;-&quot;??_);_(@_)"/>
    <numFmt numFmtId="164" formatCode="&quot;$&quot;\ #,##0"/>
    <numFmt numFmtId="165" formatCode="_(&quot;$&quot;\ * #,##0_);_(&quot;$&quot;\ * \(#,##0\);_(&quot;$&quot;\ * &quot;-&quot;??_);_(@_)"/>
    <numFmt numFmtId="166" formatCode="_-* #,##0.00\ &quot;€&quot;_-;\-* #,##0.00\ &quot;€&quot;_-;_-* &quot;-&quot;??\ &quot;€&quot;_-;_-@_-"/>
    <numFmt numFmtId="167" formatCode="0.0%"/>
    <numFmt numFmtId="168" formatCode="_(* #,##0_);_(* \(#,##0\);_(* &quot;-&quot;??_);_(@_)"/>
    <numFmt numFmtId="169" formatCode="[$$-240A]\ #,##0"/>
    <numFmt numFmtId="170" formatCode="_-* #,##0.00\ _€_-;\-* #,##0.00\ _€_-;_-* &quot;-&quot;??\ _€_-;_-@_-"/>
  </numFmts>
  <fonts count="50">
    <font>
      <sz val="10"/>
      <name val="Arial"/>
      <family val="2"/>
    </font>
    <font>
      <sz val="11"/>
      <color theme="1"/>
      <name val="Calibri"/>
      <family val="2"/>
      <scheme val="minor"/>
    </font>
    <font>
      <sz val="10"/>
      <color theme="1"/>
      <name val="Gothambook"/>
      <family val="2"/>
    </font>
    <font>
      <sz val="11"/>
      <name val="Gotham Light"/>
      <family val="2"/>
    </font>
    <font>
      <sz val="11"/>
      <color theme="6" tint="-0.4999699890613556"/>
      <name val="Gotham Light"/>
      <family val="2"/>
    </font>
    <font>
      <u val="single"/>
      <sz val="13"/>
      <color indexed="12"/>
      <name val="Arial"/>
      <family val="2"/>
    </font>
    <font>
      <i/>
      <sz val="11"/>
      <name val="Gotham Light"/>
      <family val="2"/>
    </font>
    <font>
      <b/>
      <sz val="11"/>
      <name val="Gotham Light"/>
      <family val="2"/>
    </font>
    <font>
      <sz val="11"/>
      <color theme="1"/>
      <name val="Gotham Light"/>
      <family val="2"/>
    </font>
    <font>
      <b/>
      <sz val="11"/>
      <color theme="0"/>
      <name val="Gotham Light"/>
      <family val="2"/>
    </font>
    <font>
      <sz val="10"/>
      <name val="Gotham Light"/>
      <family val="2"/>
    </font>
    <font>
      <b/>
      <sz val="10"/>
      <name val="Gotham Light"/>
      <family val="2"/>
    </font>
    <font>
      <sz val="10"/>
      <color rgb="FFFF0000"/>
      <name val="Gotham Light"/>
      <family val="2"/>
    </font>
    <font>
      <sz val="10"/>
      <color rgb="FFFF0000"/>
      <name val="Gotham Extra Light"/>
      <family val="3"/>
    </font>
    <font>
      <sz val="10"/>
      <color theme="1"/>
      <name val="Gotham Light"/>
      <family val="2"/>
    </font>
    <font>
      <b/>
      <sz val="10"/>
      <color theme="0"/>
      <name val="Gotham Light"/>
      <family val="2"/>
    </font>
    <font>
      <b/>
      <sz val="10"/>
      <color rgb="FF00CCFF"/>
      <name val="Gotham Light"/>
      <family val="2"/>
    </font>
    <font>
      <b/>
      <sz val="10"/>
      <color theme="1"/>
      <name val="Gotham Light"/>
      <family val="2"/>
    </font>
    <font>
      <sz val="10"/>
      <color indexed="12"/>
      <name val="Gotham Light"/>
      <family val="2"/>
    </font>
    <font>
      <b/>
      <sz val="8"/>
      <name val="Tahoma"/>
      <family val="2"/>
    </font>
    <font>
      <sz val="10"/>
      <color rgb="FFFF0000"/>
      <name val="Gotham Thin"/>
      <family val="3"/>
    </font>
    <font>
      <b/>
      <sz val="12"/>
      <color theme="1"/>
      <name val="Calibri"/>
      <family val="2"/>
      <scheme val="minor"/>
    </font>
    <font>
      <b/>
      <sz val="12"/>
      <name val="Calibri"/>
      <family val="2"/>
      <scheme val="minor"/>
    </font>
    <font>
      <sz val="10"/>
      <color rgb="FFFF0000"/>
      <name val="Arial"/>
      <family val="2"/>
    </font>
    <font>
      <sz val="11"/>
      <color rgb="FFFF0000"/>
      <name val="Calibri"/>
      <family val="2"/>
    </font>
    <font>
      <b/>
      <sz val="14"/>
      <color theme="1"/>
      <name val="Calibri"/>
      <family val="2"/>
      <scheme val="minor"/>
    </font>
    <font>
      <sz val="10"/>
      <color theme="1"/>
      <name val="Arial"/>
      <family val="2"/>
    </font>
    <font>
      <sz val="10"/>
      <color rgb="FF222222"/>
      <name val="Arial"/>
      <family val="2"/>
    </font>
    <font>
      <sz val="11"/>
      <name val="Calibri"/>
      <family val="2"/>
    </font>
    <font>
      <b/>
      <sz val="10"/>
      <name val="Gotham Extra Light"/>
      <family val="3"/>
    </font>
    <font>
      <sz val="11"/>
      <color rgb="FFFF0000"/>
      <name val="Gotham Extra Light"/>
      <family val="3"/>
    </font>
    <font>
      <sz val="11"/>
      <name val="Calibri"/>
      <family val="2"/>
      <scheme val="minor"/>
    </font>
    <font>
      <sz val="10"/>
      <color theme="1"/>
      <name val="Calibri"/>
      <family val="2"/>
      <scheme val="minor"/>
    </font>
    <font>
      <sz val="11"/>
      <color indexed="8"/>
      <name val="Calibri"/>
      <family val="2"/>
    </font>
    <font>
      <sz val="10"/>
      <name val="Gotham Extra Light"/>
      <family val="3"/>
    </font>
    <font>
      <sz val="11"/>
      <color rgb="FF000000"/>
      <name val="Arial"/>
      <family val="2"/>
    </font>
    <font>
      <b/>
      <sz val="10"/>
      <color theme="1"/>
      <name val="Roboto Light"/>
      <family val="2"/>
    </font>
    <font>
      <sz val="11"/>
      <name val="Roboto Light"/>
      <family val="2"/>
    </font>
    <font>
      <sz val="11"/>
      <color theme="1"/>
      <name val="Roboto Light"/>
      <family val="2"/>
    </font>
    <font>
      <sz val="10"/>
      <color theme="1"/>
      <name val="Roboto Light"/>
      <family val="2"/>
    </font>
    <font>
      <sz val="10"/>
      <color rgb="FF000000"/>
      <name val="Calibri"/>
      <family val="2"/>
    </font>
    <font>
      <sz val="7.1"/>
      <color rgb="FF000000"/>
      <name val="Calibri"/>
      <family val="2"/>
    </font>
    <font>
      <b/>
      <sz val="12"/>
      <color rgb="FF000000"/>
      <name val="Calibri"/>
      <family val="2"/>
    </font>
    <font>
      <b/>
      <sz val="12"/>
      <color theme="0"/>
      <name val="Calibri"/>
      <family val="2"/>
    </font>
    <font>
      <b/>
      <sz val="10"/>
      <color rgb="FF000000"/>
      <name val="Calibri"/>
      <family val="2"/>
    </font>
    <font>
      <sz val="8.45"/>
      <color rgb="FF000000"/>
      <name val="Calibri"/>
      <family val="2"/>
    </font>
    <font>
      <sz val="7"/>
      <color theme="1"/>
      <name val="Roboto"/>
      <family val="2"/>
    </font>
    <font>
      <sz val="10"/>
      <color theme="1"/>
      <name val="Arial"/>
      <family val="2"/>
      <scheme val="minor"/>
    </font>
    <font>
      <b/>
      <sz val="8"/>
      <name val="Arial"/>
      <family val="2"/>
    </font>
    <font>
      <sz val="10"/>
      <color theme="0"/>
      <name val="Arial"/>
      <family val="2"/>
      <scheme val="minor"/>
    </font>
  </fonts>
  <fills count="16">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2" tint="-0.09994000196456909"/>
        <bgColor indexed="64"/>
      </patternFill>
    </fill>
    <fill>
      <patternFill patternType="solid">
        <fgColor theme="6" tint="-0.24997000396251678"/>
        <bgColor indexed="64"/>
      </patternFill>
    </fill>
    <fill>
      <patternFill patternType="solid">
        <fgColor theme="6" tint="0.7999799847602844"/>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9" tint="0.5999900102615356"/>
        <bgColor indexed="64"/>
      </patternFill>
    </fill>
    <fill>
      <patternFill patternType="solid">
        <fgColor rgb="FF92D050"/>
        <bgColor indexed="64"/>
      </patternFill>
    </fill>
    <fill>
      <patternFill patternType="solid">
        <fgColor theme="5" tint="0.5999900102615356"/>
        <bgColor indexed="64"/>
      </patternFill>
    </fill>
  </fills>
  <borders count="27">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style="medium"/>
      <bottom style="medium"/>
    </border>
    <border>
      <left style="thin"/>
      <right style="thin"/>
      <top style="thin"/>
      <bottom style="medium"/>
    </border>
    <border>
      <left style="thin"/>
      <right style="thin"/>
      <top style="medium"/>
      <bottom style="thin"/>
    </border>
    <border>
      <left/>
      <right style="thin"/>
      <top style="thin"/>
      <bottom style="thin"/>
    </border>
    <border>
      <left style="thin"/>
      <right style="thin"/>
      <top/>
      <bottom style="thin"/>
    </border>
    <border>
      <left/>
      <right/>
      <top/>
      <bottom style="thin"/>
    </border>
    <border>
      <left style="thin"/>
      <right/>
      <top/>
      <bottom/>
    </border>
    <border>
      <left/>
      <right/>
      <top style="thin"/>
      <bottom/>
    </border>
    <border>
      <left style="medium"/>
      <right style="thin"/>
      <top/>
      <bottom style="medium"/>
    </border>
    <border>
      <left style="thin"/>
      <right style="thin"/>
      <top/>
      <bottom style="medium"/>
    </border>
    <border>
      <left/>
      <right style="medium"/>
      <top/>
      <bottom style="medium"/>
    </border>
    <border>
      <left style="thin"/>
      <right style="thin"/>
      <top/>
      <bottom/>
    </border>
    <border>
      <left style="thin">
        <color rgb="FF000000"/>
      </left>
      <right/>
      <top/>
      <bottom/>
    </border>
    <border>
      <left style="thin">
        <color rgb="FF000000"/>
      </left>
      <right/>
      <top/>
      <bottom style="thin">
        <color rgb="FF000000"/>
      </bottom>
    </border>
    <border>
      <left style="thin"/>
      <right/>
      <top/>
      <bottom style="thin"/>
    </border>
    <border>
      <left/>
      <right style="thin"/>
      <top/>
      <bottom style="thin"/>
    </border>
    <border>
      <left/>
      <right/>
      <top style="thin"/>
      <bottom style="thin"/>
    </border>
    <border>
      <left/>
      <right style="thin"/>
      <top style="thin"/>
      <bottom/>
    </border>
    <border>
      <left style="thin"/>
      <right/>
      <top style="thin"/>
      <bottom/>
    </border>
    <border>
      <left style="medium"/>
      <right style="thin"/>
      <top style="thin"/>
      <bottom style="thin"/>
    </border>
    <border>
      <left style="medium"/>
      <right style="thin"/>
      <top style="thin"/>
      <bottom/>
    </border>
    <border>
      <left style="medium"/>
      <right style="thin"/>
      <top/>
      <bottom style="thin"/>
    </border>
    <border>
      <left style="medium"/>
      <right style="thin"/>
      <top style="medium"/>
      <bottom style="thin"/>
    </border>
  </borders>
  <cellStyleXfs count="30">
    <xf numFmtId="16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lignment/>
      <protection locked="0"/>
    </xf>
    <xf numFmtId="169" fontId="0" fillId="0" borderId="0">
      <alignment/>
      <protection/>
    </xf>
    <xf numFmtId="169" fontId="1" fillId="0" borderId="0">
      <alignment/>
      <protection/>
    </xf>
    <xf numFmtId="169" fontId="0" fillId="0" borderId="0">
      <alignment/>
      <protection/>
    </xf>
    <xf numFmtId="166"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9" fontId="1" fillId="0" borderId="0">
      <alignment/>
      <protection/>
    </xf>
    <xf numFmtId="169" fontId="33" fillId="0" borderId="0">
      <alignment/>
      <protection/>
    </xf>
  </cellStyleXfs>
  <cellXfs count="289">
    <xf numFmtId="169" fontId="0" fillId="0" borderId="0" xfId="0"/>
    <xf numFmtId="169" fontId="2" fillId="0" borderId="0" xfId="0" applyFont="1"/>
    <xf numFmtId="169" fontId="3" fillId="0" borderId="0" xfId="0" applyFont="1" applyFill="1" applyAlignment="1">
      <alignment horizontal="center" vertical="center"/>
    </xf>
    <xf numFmtId="9" fontId="4" fillId="0" borderId="1" xfId="20" applyFont="1" applyFill="1" applyBorder="1" applyAlignment="1">
      <alignment horizontal="center" vertical="center"/>
    </xf>
    <xf numFmtId="9" fontId="3" fillId="2" borderId="1" xfId="2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9" fontId="3" fillId="0" borderId="1" xfId="0" applyFont="1" applyFill="1" applyBorder="1" applyAlignment="1">
      <alignment horizontal="center" vertical="center" wrapText="1"/>
    </xf>
    <xf numFmtId="169" fontId="5" fillId="0" borderId="1" xfId="21" applyFill="1" applyBorder="1" applyAlignment="1" applyProtection="1">
      <alignment horizontal="center" vertical="center" wrapText="1"/>
      <protection/>
    </xf>
    <xf numFmtId="169" fontId="6" fillId="0" borderId="1" xfId="0" applyFont="1" applyFill="1" applyBorder="1" applyAlignment="1">
      <alignment horizontal="center" vertical="center" wrapText="1"/>
    </xf>
    <xf numFmtId="1" fontId="3" fillId="4" borderId="1" xfId="20" applyNumberFormat="1" applyFont="1" applyFill="1" applyBorder="1" applyAlignment="1">
      <alignment horizontal="center" vertical="center" wrapText="1"/>
    </xf>
    <xf numFmtId="1" fontId="3" fillId="0" borderId="1" xfId="2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169" fontId="5" fillId="0" borderId="0" xfId="21" applyAlignment="1" applyProtection="1">
      <alignment horizontal="center" vertical="center" wrapText="1"/>
      <protection/>
    </xf>
    <xf numFmtId="169" fontId="8" fillId="0" borderId="0" xfId="0" applyFont="1"/>
    <xf numFmtId="169" fontId="9" fillId="5" borderId="1" xfId="0" applyFont="1" applyFill="1" applyBorder="1" applyAlignment="1">
      <alignment horizontal="center" vertical="center" wrapText="1"/>
    </xf>
    <xf numFmtId="169" fontId="10" fillId="0" borderId="0" xfId="22" applyFont="1">
      <alignment/>
      <protection/>
    </xf>
    <xf numFmtId="2" fontId="10" fillId="0" borderId="0" xfId="22" applyNumberFormat="1" applyFont="1" applyAlignment="1">
      <alignment horizontal="center"/>
      <protection/>
    </xf>
    <xf numFmtId="169" fontId="11" fillId="6" borderId="1" xfId="22" applyFont="1" applyFill="1" applyBorder="1">
      <alignment/>
      <protection/>
    </xf>
    <xf numFmtId="169" fontId="12" fillId="0" borderId="1" xfId="22" applyFont="1" applyBorder="1" applyAlignment="1">
      <alignment horizontal="center" wrapText="1"/>
      <protection/>
    </xf>
    <xf numFmtId="169" fontId="12" fillId="0" borderId="1" xfId="22" applyFont="1" applyBorder="1">
      <alignment/>
      <protection/>
    </xf>
    <xf numFmtId="169" fontId="12" fillId="0" borderId="1" xfId="22" applyFont="1" applyBorder="1" applyAlignment="1">
      <alignment horizontal="center"/>
      <protection/>
    </xf>
    <xf numFmtId="169" fontId="12" fillId="0" borderId="1" xfId="23" applyFont="1" applyBorder="1" applyAlignment="1">
      <alignment vertical="center" wrapText="1"/>
      <protection/>
    </xf>
    <xf numFmtId="169" fontId="12" fillId="0" borderId="1" xfId="23" applyFont="1" applyBorder="1" applyAlignment="1">
      <alignment horizontal="center" vertical="center"/>
      <protection/>
    </xf>
    <xf numFmtId="169" fontId="13" fillId="2" borderId="1" xfId="0" applyFont="1" applyFill="1" applyBorder="1" applyAlignment="1">
      <alignment vertical="center" wrapText="1"/>
    </xf>
    <xf numFmtId="169" fontId="12" fillId="0" borderId="1" xfId="22" applyFont="1" applyBorder="1" applyAlignment="1">
      <alignment wrapText="1"/>
      <protection/>
    </xf>
    <xf numFmtId="169" fontId="11" fillId="2" borderId="1" xfId="0" applyFont="1" applyFill="1" applyBorder="1" applyAlignment="1">
      <alignment/>
    </xf>
    <xf numFmtId="169" fontId="12" fillId="0" borderId="2" xfId="22" applyFont="1" applyBorder="1" applyAlignment="1">
      <alignment horizontal="center"/>
      <protection/>
    </xf>
    <xf numFmtId="169" fontId="12" fillId="0" borderId="1" xfId="23" applyFont="1" applyBorder="1" applyAlignment="1">
      <alignment wrapText="1"/>
      <protection/>
    </xf>
    <xf numFmtId="169" fontId="12" fillId="0" borderId="1" xfId="23" applyFont="1" applyBorder="1" applyAlignment="1">
      <alignment horizontal="center"/>
      <protection/>
    </xf>
    <xf numFmtId="169" fontId="10" fillId="0" borderId="1" xfId="23" applyFont="1" applyBorder="1" applyAlignment="1">
      <alignment horizontal="center"/>
      <protection/>
    </xf>
    <xf numFmtId="169" fontId="10" fillId="0" borderId="1" xfId="23" applyFont="1" applyBorder="1" applyAlignment="1">
      <alignment horizontal="center" vertical="center" wrapText="1"/>
      <protection/>
    </xf>
    <xf numFmtId="169" fontId="11" fillId="2" borderId="1" xfId="0" applyFont="1" applyFill="1" applyBorder="1" applyAlignment="1">
      <alignment horizontal="center"/>
    </xf>
    <xf numFmtId="169" fontId="11" fillId="2" borderId="3" xfId="0" applyFont="1" applyFill="1" applyBorder="1" applyAlignment="1">
      <alignment horizontal="center"/>
    </xf>
    <xf numFmtId="169" fontId="10" fillId="0" borderId="1" xfId="22" applyFont="1" applyBorder="1" applyAlignment="1">
      <alignment horizontal="center"/>
      <protection/>
    </xf>
    <xf numFmtId="169" fontId="10" fillId="0" borderId="1" xfId="22" applyFont="1" applyBorder="1" applyAlignment="1">
      <alignment wrapText="1"/>
      <protection/>
    </xf>
    <xf numFmtId="169" fontId="10" fillId="0" borderId="1" xfId="23" applyNumberFormat="1" applyFont="1" applyBorder="1" applyAlignment="1">
      <alignment horizontal="center"/>
      <protection/>
    </xf>
    <xf numFmtId="169" fontId="14" fillId="2" borderId="1" xfId="23" applyFont="1" applyFill="1" applyBorder="1" applyAlignment="1">
      <alignment horizontal="center" vertical="center"/>
      <protection/>
    </xf>
    <xf numFmtId="169" fontId="10" fillId="0" borderId="1" xfId="23" applyFont="1" applyBorder="1" applyAlignment="1">
      <alignment horizontal="center" wrapText="1"/>
      <protection/>
    </xf>
    <xf numFmtId="169" fontId="10" fillId="0" borderId="1" xfId="22" applyFont="1" applyBorder="1" applyAlignment="1">
      <alignment horizontal="center" wrapText="1"/>
      <protection/>
    </xf>
    <xf numFmtId="169" fontId="10" fillId="0" borderId="1" xfId="22" applyFont="1" applyBorder="1" applyAlignment="1">
      <alignment vertical="center" wrapText="1"/>
      <protection/>
    </xf>
    <xf numFmtId="169" fontId="10" fillId="0" borderId="1" xfId="23" applyFont="1" applyBorder="1" applyAlignment="1">
      <alignment wrapText="1"/>
      <protection/>
    </xf>
    <xf numFmtId="169" fontId="10" fillId="0" borderId="1" xfId="22" applyFont="1" applyBorder="1" applyAlignment="1">
      <alignment horizontal="center" vertical="center" wrapText="1"/>
      <protection/>
    </xf>
    <xf numFmtId="169" fontId="10" fillId="2" borderId="4" xfId="0" applyFont="1" applyFill="1" applyBorder="1" applyAlignment="1">
      <alignment horizontal="center" vertical="center" wrapText="1"/>
    </xf>
    <xf numFmtId="169" fontId="10" fillId="2" borderId="4" xfId="23" applyNumberFormat="1" applyFont="1" applyFill="1" applyBorder="1" applyAlignment="1">
      <alignment horizontal="center" vertical="center"/>
      <protection/>
    </xf>
    <xf numFmtId="169" fontId="10" fillId="2" borderId="5" xfId="0" applyFont="1" applyFill="1" applyBorder="1" applyAlignment="1">
      <alignment horizontal="center" vertical="center" wrapText="1"/>
    </xf>
    <xf numFmtId="169" fontId="10" fillId="2" borderId="5" xfId="23" applyNumberFormat="1" applyFont="1" applyFill="1" applyBorder="1" applyAlignment="1">
      <alignment horizontal="center" vertical="center"/>
      <protection/>
    </xf>
    <xf numFmtId="169" fontId="10" fillId="2" borderId="1" xfId="0" applyFont="1" applyFill="1" applyBorder="1" applyAlignment="1">
      <alignment horizontal="center" vertical="center" wrapText="1"/>
    </xf>
    <xf numFmtId="169" fontId="10" fillId="2" borderId="6" xfId="0" applyFont="1" applyFill="1" applyBorder="1" applyAlignment="1">
      <alignment horizontal="center" vertical="center" wrapText="1"/>
    </xf>
    <xf numFmtId="169" fontId="10" fillId="0" borderId="1" xfId="23" applyFont="1" applyBorder="1" applyAlignment="1">
      <alignment horizontal="center" vertical="center"/>
      <protection/>
    </xf>
    <xf numFmtId="169" fontId="10" fillId="2" borderId="3" xfId="0" applyFont="1" applyFill="1" applyBorder="1" applyAlignment="1">
      <alignment horizontal="center" vertical="center" wrapText="1"/>
    </xf>
    <xf numFmtId="169" fontId="14" fillId="2" borderId="6" xfId="0" applyFont="1" applyFill="1" applyBorder="1" applyAlignment="1">
      <alignment horizontal="center" vertical="center" wrapText="1"/>
    </xf>
    <xf numFmtId="169" fontId="10" fillId="0" borderId="0" xfId="22" applyFont="1" applyBorder="1" applyAlignment="1">
      <alignment vertical="center"/>
      <protection/>
    </xf>
    <xf numFmtId="169" fontId="10" fillId="0" borderId="1" xfId="22" applyFont="1" applyBorder="1" applyAlignment="1">
      <alignment vertical="center"/>
      <protection/>
    </xf>
    <xf numFmtId="169" fontId="12" fillId="0" borderId="1" xfId="22" applyFont="1" applyBorder="1" applyAlignment="1">
      <alignment vertical="center"/>
      <protection/>
    </xf>
    <xf numFmtId="169" fontId="11" fillId="0" borderId="0" xfId="22" applyFont="1" applyBorder="1" applyAlignment="1">
      <alignment horizontal="center" vertical="center"/>
      <protection/>
    </xf>
    <xf numFmtId="169" fontId="11" fillId="0" borderId="1" xfId="22" applyFont="1" applyBorder="1" applyAlignment="1">
      <alignment horizontal="center" vertical="center"/>
      <protection/>
    </xf>
    <xf numFmtId="169" fontId="11" fillId="0" borderId="1" xfId="22" applyFont="1" applyBorder="1" applyAlignment="1">
      <alignment/>
      <protection/>
    </xf>
    <xf numFmtId="169" fontId="11" fillId="0" borderId="1" xfId="22" applyFont="1" applyBorder="1" applyAlignment="1">
      <alignment horizontal="center" vertical="center" wrapText="1"/>
      <protection/>
    </xf>
    <xf numFmtId="169" fontId="10" fillId="0" borderId="0" xfId="22" applyFont="1" applyAlignment="1">
      <alignment horizontal="center" vertical="center" wrapText="1"/>
      <protection/>
    </xf>
    <xf numFmtId="169" fontId="11" fillId="0" borderId="0" xfId="22" applyFont="1" applyBorder="1" applyAlignment="1">
      <alignment horizontal="center" vertical="center" wrapText="1"/>
      <protection/>
    </xf>
    <xf numFmtId="169" fontId="15" fillId="7" borderId="0" xfId="22" applyFont="1" applyFill="1" applyBorder="1" applyAlignment="1">
      <alignment horizontal="center" vertical="center"/>
      <protection/>
    </xf>
    <xf numFmtId="169" fontId="10" fillId="8" borderId="0" xfId="22" applyFont="1" applyFill="1" applyBorder="1">
      <alignment/>
      <protection/>
    </xf>
    <xf numFmtId="169" fontId="10" fillId="0" borderId="0" xfId="22" applyFont="1" applyBorder="1">
      <alignment/>
      <protection/>
    </xf>
    <xf numFmtId="169" fontId="10" fillId="0" borderId="0" xfId="22" applyFont="1" applyBorder="1" applyAlignment="1">
      <alignment horizontal="center" vertical="center"/>
      <protection/>
    </xf>
    <xf numFmtId="169" fontId="12" fillId="0" borderId="0" xfId="22" applyFont="1" applyBorder="1" applyAlignment="1">
      <alignment horizontal="center" vertical="center"/>
      <protection/>
    </xf>
    <xf numFmtId="169" fontId="11" fillId="0" borderId="0" xfId="22" applyFont="1" applyBorder="1" applyAlignment="1">
      <alignment vertical="center"/>
      <protection/>
    </xf>
    <xf numFmtId="9" fontId="10" fillId="0" borderId="7" xfId="20" applyFont="1" applyBorder="1" applyAlignment="1">
      <alignment horizontal="center" vertical="center"/>
    </xf>
    <xf numFmtId="169" fontId="10" fillId="0" borderId="1" xfId="22" applyFont="1" applyBorder="1" applyAlignment="1">
      <alignment horizontal="left" vertical="center"/>
      <protection/>
    </xf>
    <xf numFmtId="169" fontId="11" fillId="0" borderId="0" xfId="22" applyFont="1" applyBorder="1" applyAlignment="1">
      <alignment horizontal="center"/>
      <protection/>
    </xf>
    <xf numFmtId="169" fontId="11" fillId="0" borderId="1" xfId="22" applyFont="1" applyBorder="1" applyAlignment="1">
      <alignment horizontal="center"/>
      <protection/>
    </xf>
    <xf numFmtId="169" fontId="11" fillId="0" borderId="7" xfId="22" applyFont="1" applyBorder="1" applyAlignment="1">
      <alignment vertical="center"/>
      <protection/>
    </xf>
    <xf numFmtId="169" fontId="11" fillId="0" borderId="1" xfId="22" applyFont="1" applyBorder="1" applyAlignment="1">
      <alignment vertical="center"/>
      <protection/>
    </xf>
    <xf numFmtId="169" fontId="14" fillId="0" borderId="0" xfId="23" applyNumberFormat="1" applyFont="1" applyBorder="1" applyAlignment="1">
      <alignment horizontal="center"/>
      <protection/>
    </xf>
    <xf numFmtId="169" fontId="16" fillId="0" borderId="0" xfId="0" applyFont="1" applyBorder="1" applyAlignment="1">
      <alignment horizontal="center"/>
    </xf>
    <xf numFmtId="169" fontId="10" fillId="2" borderId="0" xfId="22" applyFont="1" applyFill="1" applyBorder="1">
      <alignment/>
      <protection/>
    </xf>
    <xf numFmtId="169" fontId="11" fillId="2" borderId="0" xfId="0" applyFont="1" applyFill="1" applyBorder="1" applyAlignment="1">
      <alignment horizontal="center" wrapText="1"/>
    </xf>
    <xf numFmtId="169" fontId="17" fillId="2" borderId="0" xfId="0" applyFont="1" applyFill="1" applyBorder="1" applyAlignment="1">
      <alignment horizontal="center"/>
    </xf>
    <xf numFmtId="169" fontId="18" fillId="2" borderId="1" xfId="21" applyFont="1" applyFill="1" applyBorder="1" applyAlignment="1" applyProtection="1">
      <alignment horizontal="center" vertical="center" wrapText="1"/>
      <protection/>
    </xf>
    <xf numFmtId="169" fontId="11" fillId="9" borderId="1" xfId="22" applyFont="1" applyFill="1" applyBorder="1" applyAlignment="1">
      <alignment horizontal="center"/>
      <protection/>
    </xf>
    <xf numFmtId="169" fontId="10" fillId="0" borderId="0" xfId="22" applyFont="1" applyFill="1">
      <alignment/>
      <protection/>
    </xf>
    <xf numFmtId="2" fontId="10" fillId="0" borderId="0" xfId="22" applyNumberFormat="1" applyFont="1" applyFill="1" applyAlignment="1">
      <alignment horizontal="center"/>
      <protection/>
    </xf>
    <xf numFmtId="169" fontId="11" fillId="6" borderId="1" xfId="22" applyFont="1" applyFill="1" applyBorder="1" applyAlignment="1">
      <alignment vertical="center"/>
      <protection/>
    </xf>
    <xf numFmtId="14" fontId="12" fillId="0" borderId="1" xfId="22" applyNumberFormat="1" applyFont="1" applyBorder="1" applyAlignment="1">
      <alignment/>
      <protection/>
    </xf>
    <xf numFmtId="169" fontId="12" fillId="0" borderId="1" xfId="22" applyFont="1" applyBorder="1" applyAlignment="1">
      <alignment horizontal="left" wrapText="1"/>
      <protection/>
    </xf>
    <xf numFmtId="169" fontId="12" fillId="2" borderId="0" xfId="0" applyFont="1" applyFill="1" applyBorder="1" applyAlignment="1">
      <alignment horizontal="left" vertical="center" wrapText="1"/>
    </xf>
    <xf numFmtId="169" fontId="12" fillId="2" borderId="0" xfId="0" applyFont="1" applyFill="1" applyBorder="1" applyAlignment="1">
      <alignment wrapText="1"/>
    </xf>
    <xf numFmtId="14" fontId="12" fillId="2" borderId="0" xfId="0" applyNumberFormat="1" applyFont="1" applyFill="1" applyBorder="1" applyAlignment="1">
      <alignment horizontal="center" vertical="center"/>
    </xf>
    <xf numFmtId="14" fontId="12" fillId="0" borderId="1" xfId="22" applyNumberFormat="1" applyFont="1" applyBorder="1" applyAlignment="1">
      <alignment vertical="center"/>
      <protection/>
    </xf>
    <xf numFmtId="169" fontId="12" fillId="0" borderId="1" xfId="22" applyFont="1" applyBorder="1" applyAlignment="1">
      <alignment horizontal="center" vertical="center"/>
      <protection/>
    </xf>
    <xf numFmtId="169" fontId="12" fillId="2" borderId="1" xfId="0" applyFont="1" applyFill="1" applyBorder="1" applyAlignment="1">
      <alignment horizontal="left" vertical="center" wrapText="1"/>
    </xf>
    <xf numFmtId="169" fontId="12" fillId="0" borderId="1" xfId="22" applyFont="1" applyBorder="1" applyAlignment="1">
      <alignment horizontal="center" vertical="center" wrapText="1"/>
      <protection/>
    </xf>
    <xf numFmtId="14" fontId="12" fillId="2" borderId="0" xfId="0" applyNumberFormat="1" applyFont="1" applyFill="1" applyBorder="1" applyAlignment="1">
      <alignment horizontal="center" vertical="center" wrapText="1"/>
    </xf>
    <xf numFmtId="169" fontId="12" fillId="2" borderId="1" xfId="0" applyFont="1" applyFill="1" applyBorder="1" applyAlignment="1">
      <alignment vertical="center"/>
    </xf>
    <xf numFmtId="14" fontId="12" fillId="0" borderId="1" xfId="22" applyNumberFormat="1" applyFont="1" applyBorder="1" applyAlignment="1">
      <alignment horizontal="center" vertical="center"/>
      <protection/>
    </xf>
    <xf numFmtId="169" fontId="12" fillId="2" borderId="1" xfId="0" applyFont="1" applyFill="1" applyBorder="1" applyAlignment="1">
      <alignment horizontal="center" vertical="center" wrapText="1"/>
    </xf>
    <xf numFmtId="169" fontId="12" fillId="0" borderId="1" xfId="22" applyFont="1" applyBorder="1" applyAlignment="1">
      <alignment horizontal="left"/>
      <protection/>
    </xf>
    <xf numFmtId="169" fontId="12" fillId="0" borderId="1" xfId="0" applyFont="1" applyBorder="1" applyAlignment="1">
      <alignment wrapText="1"/>
    </xf>
    <xf numFmtId="169" fontId="10" fillId="0" borderId="0" xfId="22" applyFont="1" applyBorder="1" applyAlignment="1">
      <alignment horizontal="center"/>
      <protection/>
    </xf>
    <xf numFmtId="169" fontId="11" fillId="6" borderId="8" xfId="22" applyFont="1" applyFill="1" applyBorder="1">
      <alignment/>
      <protection/>
    </xf>
    <xf numFmtId="169" fontId="11" fillId="6" borderId="8" xfId="22" applyFont="1" applyFill="1" applyBorder="1" applyAlignment="1">
      <alignment vertical="center"/>
      <protection/>
    </xf>
    <xf numFmtId="14" fontId="12" fillId="0" borderId="1" xfId="22" applyNumberFormat="1" applyFont="1" applyBorder="1" applyAlignment="1">
      <alignment horizontal="right" wrapText="1"/>
      <protection/>
    </xf>
    <xf numFmtId="169" fontId="12" fillId="2" borderId="1" xfId="22" applyFont="1" applyFill="1" applyBorder="1">
      <alignment/>
      <protection/>
    </xf>
    <xf numFmtId="169" fontId="12" fillId="0" borderId="7" xfId="22" applyFont="1" applyBorder="1">
      <alignment/>
      <protection/>
    </xf>
    <xf numFmtId="14" fontId="12" fillId="0" borderId="1" xfId="22" applyNumberFormat="1" applyFont="1" applyBorder="1" applyAlignment="1">
      <alignment horizontal="right"/>
      <protection/>
    </xf>
    <xf numFmtId="14" fontId="12" fillId="0" borderId="1" xfId="22" applyNumberFormat="1" applyFont="1" applyBorder="1" applyAlignment="1">
      <alignment horizontal="right" vertical="center"/>
      <protection/>
    </xf>
    <xf numFmtId="169" fontId="12" fillId="2" borderId="1" xfId="22" applyFont="1" applyFill="1" applyBorder="1" applyAlignment="1">
      <alignment vertical="center" wrapText="1"/>
      <protection/>
    </xf>
    <xf numFmtId="169" fontId="12" fillId="0" borderId="1" xfId="22" applyFont="1" applyBorder="1" applyAlignment="1">
      <alignment vertical="center" wrapText="1"/>
      <protection/>
    </xf>
    <xf numFmtId="14" fontId="12" fillId="0" borderId="1" xfId="22" applyNumberFormat="1" applyFont="1" applyBorder="1">
      <alignment/>
      <protection/>
    </xf>
    <xf numFmtId="14" fontId="12" fillId="2" borderId="1" xfId="22" applyNumberFormat="1" applyFont="1" applyFill="1" applyBorder="1">
      <alignment/>
      <protection/>
    </xf>
    <xf numFmtId="169" fontId="12" fillId="2" borderId="1" xfId="22" applyFont="1" applyFill="1" applyBorder="1" applyAlignment="1">
      <alignment wrapText="1"/>
      <protection/>
    </xf>
    <xf numFmtId="169" fontId="20" fillId="0" borderId="1" xfId="0" applyFont="1" applyBorder="1" applyAlignment="1">
      <alignment horizontal="justify" vertical="center"/>
    </xf>
    <xf numFmtId="169" fontId="10" fillId="0" borderId="9" xfId="22" applyFont="1" applyBorder="1">
      <alignment/>
      <protection/>
    </xf>
    <xf numFmtId="169" fontId="10" fillId="0" borderId="0" xfId="0" applyFont="1"/>
    <xf numFmtId="3" fontId="10" fillId="0" borderId="10" xfId="22" applyNumberFormat="1" applyFont="1" applyBorder="1" applyAlignment="1">
      <alignment vertical="center" wrapText="1"/>
      <protection/>
    </xf>
    <xf numFmtId="3" fontId="10" fillId="0" borderId="1" xfId="22" applyNumberFormat="1" applyFont="1" applyBorder="1" applyAlignment="1">
      <alignment horizontal="center" vertical="center" wrapText="1"/>
      <protection/>
    </xf>
    <xf numFmtId="17" fontId="10" fillId="0" borderId="1" xfId="22" applyNumberFormat="1" applyFont="1" applyBorder="1" applyAlignment="1">
      <alignment vertical="center" wrapText="1"/>
      <protection/>
    </xf>
    <xf numFmtId="169" fontId="11" fillId="0" borderId="10" xfId="22" applyFont="1" applyBorder="1" applyAlignment="1">
      <alignment vertical="center" wrapText="1"/>
      <protection/>
    </xf>
    <xf numFmtId="169" fontId="11" fillId="0" borderId="11" xfId="22" applyFont="1" applyBorder="1" applyAlignment="1">
      <alignment vertical="center"/>
      <protection/>
    </xf>
    <xf numFmtId="169" fontId="11" fillId="0" borderId="1" xfId="22" applyFont="1" applyBorder="1">
      <alignment/>
      <protection/>
    </xf>
    <xf numFmtId="169" fontId="0" fillId="2" borderId="0" xfId="0" applyFill="1" applyProtection="1">
      <protection locked="0"/>
    </xf>
    <xf numFmtId="164" fontId="0" fillId="0" borderId="1" xfId="0" applyNumberFormat="1" applyBorder="1" applyAlignment="1" applyProtection="1">
      <alignment horizontal="center" vertical="center"/>
      <protection locked="0"/>
    </xf>
    <xf numFmtId="169" fontId="0" fillId="2" borderId="1" xfId="0" applyFill="1" applyBorder="1" applyAlignment="1" applyProtection="1">
      <alignment horizontal="center"/>
      <protection locked="0"/>
    </xf>
    <xf numFmtId="169" fontId="0" fillId="2" borderId="1" xfId="0" applyFill="1" applyBorder="1" applyProtection="1">
      <protection locked="0"/>
    </xf>
    <xf numFmtId="169" fontId="0" fillId="2" borderId="1" xfId="0" applyFont="1" applyFill="1" applyBorder="1" applyProtection="1">
      <protection locked="0"/>
    </xf>
    <xf numFmtId="169" fontId="0" fillId="2" borderId="0" xfId="0" applyNumberFormat="1" applyFill="1" applyProtection="1">
      <protection locked="0"/>
    </xf>
    <xf numFmtId="169" fontId="0" fillId="2" borderId="1" xfId="0" applyFont="1" applyFill="1" applyBorder="1" applyAlignment="1" applyProtection="1">
      <alignment vertical="center"/>
      <protection locked="0"/>
    </xf>
    <xf numFmtId="169" fontId="0" fillId="2" borderId="1" xfId="0" applyFont="1" applyFill="1" applyBorder="1" applyAlignment="1" applyProtection="1">
      <alignment/>
      <protection locked="0"/>
    </xf>
    <xf numFmtId="169" fontId="11" fillId="0" borderId="1" xfId="22" applyFont="1" applyBorder="1" applyAlignment="1">
      <alignment horizontal="center" wrapText="1"/>
      <protection/>
    </xf>
    <xf numFmtId="2" fontId="11" fillId="0" borderId="0" xfId="22" applyNumberFormat="1" applyFont="1" applyBorder="1" applyAlignment="1">
      <alignment horizontal="center" vertical="center"/>
      <protection/>
    </xf>
    <xf numFmtId="167" fontId="10" fillId="0" borderId="0" xfId="22" applyNumberFormat="1" applyFont="1" applyBorder="1" applyAlignment="1">
      <alignment horizontal="center" vertical="center"/>
      <protection/>
    </xf>
    <xf numFmtId="164" fontId="11" fillId="0" borderId="1" xfId="22" applyNumberFormat="1" applyFont="1" applyBorder="1" applyAlignment="1">
      <alignment horizontal="center" vertical="center" wrapText="1"/>
      <protection/>
    </xf>
    <xf numFmtId="2" fontId="11" fillId="0" borderId="1" xfId="22" applyNumberFormat="1" applyFont="1" applyBorder="1" applyAlignment="1">
      <alignment horizontal="center" vertical="center" wrapText="1"/>
      <protection/>
    </xf>
    <xf numFmtId="169" fontId="0" fillId="2" borderId="1" xfId="0" applyFont="1" applyFill="1" applyBorder="1" applyAlignment="1" applyProtection="1">
      <alignment horizontal="center"/>
      <protection locked="0"/>
    </xf>
    <xf numFmtId="164" fontId="0" fillId="0" borderId="1" xfId="0" applyNumberFormat="1" applyFont="1" applyBorder="1" applyAlignment="1" applyProtection="1">
      <alignment horizontal="center" vertical="center"/>
      <protection locked="0"/>
    </xf>
    <xf numFmtId="169" fontId="12" fillId="0" borderId="1" xfId="0" applyFont="1" applyBorder="1" applyAlignment="1">
      <alignment vertical="center" wrapText="1"/>
    </xf>
    <xf numFmtId="169" fontId="12" fillId="0" borderId="1" xfId="0" applyFont="1" applyBorder="1" applyAlignment="1">
      <alignment horizontal="justify" vertical="center"/>
    </xf>
    <xf numFmtId="169" fontId="17" fillId="10" borderId="12" xfId="0" applyFont="1" applyFill="1" applyBorder="1" applyAlignment="1">
      <alignment horizontal="center" vertical="center"/>
    </xf>
    <xf numFmtId="169" fontId="17" fillId="10" borderId="13" xfId="0" applyFont="1" applyFill="1" applyBorder="1" applyAlignment="1">
      <alignment horizontal="center" vertical="center"/>
    </xf>
    <xf numFmtId="165" fontId="17" fillId="10" borderId="14" xfId="0" applyNumberFormat="1" applyFont="1" applyFill="1" applyBorder="1" applyAlignment="1">
      <alignment vertical="center"/>
    </xf>
    <xf numFmtId="168" fontId="0" fillId="0" borderId="0" xfId="26" applyNumberFormat="1" applyFont="1"/>
    <xf numFmtId="169" fontId="0" fillId="0" borderId="1" xfId="0" applyBorder="1"/>
    <xf numFmtId="169" fontId="21" fillId="2" borderId="1" xfId="0" applyFont="1" applyFill="1" applyBorder="1" applyAlignment="1">
      <alignment horizontal="center" wrapText="1"/>
    </xf>
    <xf numFmtId="169" fontId="22" fillId="2" borderId="1" xfId="0" applyFont="1" applyFill="1" applyBorder="1" applyAlignment="1">
      <alignment horizontal="center" wrapText="1"/>
    </xf>
    <xf numFmtId="169" fontId="23" fillId="0" borderId="1" xfId="0" applyFont="1" applyFill="1" applyBorder="1" applyAlignment="1">
      <alignment horizontal="center"/>
    </xf>
    <xf numFmtId="169" fontId="24" fillId="0" borderId="1" xfId="0" applyFont="1" applyBorder="1"/>
    <xf numFmtId="6" fontId="24" fillId="0" borderId="1" xfId="0" applyNumberFormat="1" applyFont="1" applyBorder="1"/>
    <xf numFmtId="169" fontId="23" fillId="0" borderId="1" xfId="0" applyFont="1" applyBorder="1" applyAlignment="1">
      <alignment horizontal="center"/>
    </xf>
    <xf numFmtId="169" fontId="23" fillId="0" borderId="1" xfId="0" applyFont="1" applyBorder="1"/>
    <xf numFmtId="165" fontId="23" fillId="0" borderId="1" xfId="25" applyNumberFormat="1" applyFont="1" applyBorder="1"/>
    <xf numFmtId="169" fontId="0" fillId="0" borderId="1" xfId="0" applyFill="1" applyBorder="1" applyAlignment="1">
      <alignment horizontal="center"/>
    </xf>
    <xf numFmtId="165" fontId="0" fillId="0" borderId="1" xfId="25" applyNumberFormat="1" applyFont="1" applyBorder="1"/>
    <xf numFmtId="169" fontId="25" fillId="11" borderId="1" xfId="0" applyFont="1" applyFill="1" applyBorder="1" applyAlignment="1">
      <alignment horizontal="center" vertical="center"/>
    </xf>
    <xf numFmtId="165" fontId="25" fillId="11" borderId="1" xfId="0" applyNumberFormat="1" applyFont="1" applyFill="1" applyBorder="1" applyAlignment="1">
      <alignment vertical="center"/>
    </xf>
    <xf numFmtId="169" fontId="10" fillId="0" borderId="1" xfId="22" applyFont="1" applyBorder="1" applyAlignment="1">
      <alignment horizontal="center" vertical="center" wrapText="1"/>
      <protection/>
    </xf>
    <xf numFmtId="169" fontId="10" fillId="0" borderId="1" xfId="22" applyFont="1" applyBorder="1" applyAlignment="1">
      <alignment horizontal="center" wrapText="1"/>
      <protection/>
    </xf>
    <xf numFmtId="169" fontId="10" fillId="0" borderId="1" xfId="28" applyFont="1" applyBorder="1" applyAlignment="1">
      <alignment horizontal="center"/>
      <protection/>
    </xf>
    <xf numFmtId="169" fontId="10" fillId="0" borderId="1" xfId="28" applyFont="1" applyBorder="1" applyAlignment="1">
      <alignment wrapText="1"/>
      <protection/>
    </xf>
    <xf numFmtId="169" fontId="10" fillId="0" borderId="1" xfId="28" applyNumberFormat="1" applyFont="1" applyBorder="1" applyAlignment="1">
      <alignment horizontal="center"/>
      <protection/>
    </xf>
    <xf numFmtId="169" fontId="26" fillId="0" borderId="1" xfId="0" applyFont="1" applyFill="1" applyBorder="1" applyAlignment="1">
      <alignment horizontal="center" vertical="center"/>
    </xf>
    <xf numFmtId="169" fontId="26" fillId="0" borderId="1" xfId="0" applyNumberFormat="1" applyFont="1" applyBorder="1" applyAlignment="1">
      <alignment horizontal="center" vertical="center"/>
    </xf>
    <xf numFmtId="169" fontId="26" fillId="0" borderId="1" xfId="0" applyFont="1" applyBorder="1"/>
    <xf numFmtId="169" fontId="0" fillId="0" borderId="1" xfId="0" applyNumberFormat="1" applyFont="1" applyFill="1" applyBorder="1" applyAlignment="1">
      <alignment horizontal="center" vertical="center"/>
    </xf>
    <xf numFmtId="169" fontId="0" fillId="2" borderId="1" xfId="0" applyFont="1" applyFill="1" applyBorder="1" applyAlignment="1">
      <alignment horizontal="left" vertical="center" wrapText="1"/>
    </xf>
    <xf numFmtId="169" fontId="26" fillId="2" borderId="1" xfId="0" applyFont="1" applyFill="1" applyBorder="1" applyAlignment="1">
      <alignment horizontal="left" vertical="center" wrapText="1"/>
    </xf>
    <xf numFmtId="169" fontId="28" fillId="0" borderId="1" xfId="0" applyFont="1" applyBorder="1"/>
    <xf numFmtId="6" fontId="27" fillId="0" borderId="1" xfId="0" applyNumberFormat="1" applyFont="1" applyBorder="1" applyAlignment="1">
      <alignment horizontal="center"/>
    </xf>
    <xf numFmtId="6" fontId="0" fillId="0" borderId="1" xfId="0" applyNumberFormat="1" applyFont="1" applyBorder="1" applyAlignment="1">
      <alignment horizontal="center"/>
    </xf>
    <xf numFmtId="169" fontId="27" fillId="0" borderId="1" xfId="0" applyFont="1" applyBorder="1"/>
    <xf numFmtId="169" fontId="11" fillId="0" borderId="1" xfId="22" applyFont="1" applyBorder="1" applyAlignment="1">
      <alignment horizontal="center"/>
      <protection/>
    </xf>
    <xf numFmtId="169" fontId="10" fillId="0" borderId="1" xfId="23" applyFont="1" applyBorder="1" applyAlignment="1">
      <alignment vertical="center" wrapText="1"/>
      <protection/>
    </xf>
    <xf numFmtId="169" fontId="11" fillId="0" borderId="1" xfId="0" applyFont="1" applyBorder="1" applyAlignment="1">
      <alignment horizontal="center"/>
    </xf>
    <xf numFmtId="169" fontId="11" fillId="0" borderId="1" xfId="23" applyNumberFormat="1" applyFont="1" applyBorder="1" applyAlignment="1">
      <alignment horizontal="center" vertical="center"/>
      <protection/>
    </xf>
    <xf numFmtId="169" fontId="29" fillId="2" borderId="1" xfId="0" applyFont="1" applyFill="1" applyBorder="1" applyAlignment="1">
      <alignment horizontal="center" vertical="center" wrapText="1"/>
    </xf>
    <xf numFmtId="169" fontId="11" fillId="0" borderId="1" xfId="23" applyFont="1" applyBorder="1" applyAlignment="1">
      <alignment horizontal="center" vertical="center"/>
      <protection/>
    </xf>
    <xf numFmtId="6" fontId="3" fillId="0" borderId="1" xfId="20" applyNumberFormat="1" applyFont="1" applyFill="1" applyBorder="1" applyAlignment="1">
      <alignment horizontal="center" vertical="center" wrapText="1"/>
    </xf>
    <xf numFmtId="169" fontId="9" fillId="5" borderId="1" xfId="0" applyFont="1" applyFill="1" applyBorder="1" applyAlignment="1">
      <alignment horizontal="center" vertical="center" wrapText="1"/>
    </xf>
    <xf numFmtId="169" fontId="11" fillId="9" borderId="1" xfId="22" applyFont="1" applyFill="1" applyBorder="1" applyAlignment="1">
      <alignment horizontal="center"/>
      <protection/>
    </xf>
    <xf numFmtId="169" fontId="11" fillId="0" borderId="1" xfId="22" applyFont="1" applyBorder="1" applyAlignment="1">
      <alignment horizontal="center"/>
      <protection/>
    </xf>
    <xf numFmtId="169" fontId="10" fillId="0" borderId="1" xfId="22" applyFont="1" applyBorder="1" applyAlignment="1">
      <alignment horizontal="center" vertical="center" wrapText="1"/>
      <protection/>
    </xf>
    <xf numFmtId="169" fontId="10" fillId="0" borderId="0" xfId="22" applyFont="1" applyBorder="1" applyAlignment="1">
      <alignment horizontal="center"/>
      <protection/>
    </xf>
    <xf numFmtId="169" fontId="11" fillId="0" borderId="1" xfId="22" applyFont="1" applyBorder="1" applyAlignment="1">
      <alignment horizontal="center" vertical="center" wrapText="1"/>
      <protection/>
    </xf>
    <xf numFmtId="169" fontId="11" fillId="0" borderId="1" xfId="22" applyFont="1" applyBorder="1" applyAlignment="1">
      <alignment horizontal="center" vertical="center"/>
      <protection/>
    </xf>
    <xf numFmtId="169" fontId="10" fillId="0" borderId="1" xfId="22" applyFont="1" applyBorder="1" applyAlignment="1">
      <alignment horizontal="left" vertical="center"/>
      <protection/>
    </xf>
    <xf numFmtId="169" fontId="10" fillId="0" borderId="1" xfId="28" applyNumberFormat="1" applyFont="1" applyBorder="1" applyAlignment="1">
      <alignment horizontal="center" vertical="center"/>
      <protection/>
    </xf>
    <xf numFmtId="169" fontId="30" fillId="0" borderId="1" xfId="0" applyFont="1" applyBorder="1"/>
    <xf numFmtId="169" fontId="31" fillId="2" borderId="1" xfId="0" applyFont="1" applyFill="1" applyBorder="1" applyAlignment="1">
      <alignment horizontal="left" vertical="center" wrapText="1"/>
    </xf>
    <xf numFmtId="169" fontId="32" fillId="0" borderId="1" xfId="0" applyFont="1" applyFill="1" applyBorder="1" applyAlignment="1">
      <alignment horizontal="center" vertical="center" wrapText="1"/>
    </xf>
    <xf numFmtId="169" fontId="31" fillId="2" borderId="1" xfId="0" applyFont="1" applyFill="1" applyBorder="1" applyAlignment="1">
      <alignment wrapText="1"/>
    </xf>
    <xf numFmtId="169" fontId="0" fillId="0" borderId="1" xfId="0" applyFill="1" applyBorder="1" applyAlignment="1">
      <alignment horizontal="center" vertical="center"/>
    </xf>
    <xf numFmtId="169" fontId="0" fillId="0" borderId="1" xfId="0" applyNumberFormat="1" applyBorder="1" applyAlignment="1">
      <alignment horizontal="center" vertical="center"/>
    </xf>
    <xf numFmtId="169" fontId="0" fillId="2" borderId="1" xfId="0" applyFill="1" applyBorder="1" applyAlignment="1">
      <alignment vertical="center" wrapText="1"/>
    </xf>
    <xf numFmtId="169" fontId="34" fillId="2" borderId="1" xfId="0" applyFont="1" applyFill="1" applyBorder="1" applyAlignment="1">
      <alignment horizontal="center" vertical="center" wrapText="1"/>
    </xf>
    <xf numFmtId="169" fontId="11" fillId="6" borderId="7" xfId="22" applyFont="1" applyFill="1" applyBorder="1">
      <alignment/>
      <protection/>
    </xf>
    <xf numFmtId="169" fontId="10" fillId="0" borderId="7" xfId="22" applyFont="1" applyBorder="1" applyAlignment="1">
      <alignment horizontal="center" wrapText="1"/>
      <protection/>
    </xf>
    <xf numFmtId="169" fontId="23" fillId="0" borderId="1" xfId="0" applyFont="1" applyBorder="1" applyAlignment="1">
      <alignment horizontal="left" wrapText="1"/>
    </xf>
    <xf numFmtId="164" fontId="0" fillId="0" borderId="1" xfId="0" applyNumberFormat="1" applyBorder="1" applyAlignment="1">
      <alignment horizontal="center"/>
    </xf>
    <xf numFmtId="169" fontId="10" fillId="0" borderId="1" xfId="23" applyNumberFormat="1" applyFont="1" applyBorder="1" applyAlignment="1">
      <alignment horizontal="center" vertical="center"/>
      <protection/>
    </xf>
    <xf numFmtId="169" fontId="10" fillId="0" borderId="1" xfId="0" applyFont="1" applyBorder="1" applyAlignment="1">
      <alignment horizontal="center"/>
    </xf>
    <xf numFmtId="169" fontId="35" fillId="0" borderId="0" xfId="0" applyFont="1"/>
    <xf numFmtId="169" fontId="36" fillId="12" borderId="0" xfId="0" applyFont="1" applyFill="1" applyBorder="1" applyAlignment="1">
      <alignment horizontal="center" vertical="center" wrapText="1"/>
    </xf>
    <xf numFmtId="169" fontId="39" fillId="12" borderId="0" xfId="0" applyFont="1" applyFill="1" applyBorder="1"/>
    <xf numFmtId="169" fontId="38" fillId="0" borderId="0" xfId="0" applyFont="1" applyAlignment="1">
      <alignment/>
    </xf>
    <xf numFmtId="169" fontId="36" fillId="0" borderId="0" xfId="0" applyFont="1" applyAlignment="1">
      <alignment vertical="top" wrapText="1"/>
    </xf>
    <xf numFmtId="169" fontId="36" fillId="0" borderId="0" xfId="0" applyFont="1" applyAlignment="1">
      <alignment horizontal="left" vertical="center" wrapText="1"/>
    </xf>
    <xf numFmtId="169" fontId="39" fillId="0" borderId="0" xfId="0" applyFont="1"/>
    <xf numFmtId="169" fontId="9" fillId="5" borderId="8" xfId="0" applyFont="1" applyFill="1" applyBorder="1" applyAlignment="1">
      <alignment horizontal="center" vertical="center" wrapText="1"/>
    </xf>
    <xf numFmtId="169" fontId="9" fillId="5" borderId="1" xfId="0" applyFont="1" applyFill="1" applyBorder="1" applyAlignment="1">
      <alignment horizontal="center" vertical="center" wrapText="1"/>
    </xf>
    <xf numFmtId="169" fontId="7" fillId="13" borderId="3" xfId="0" applyFont="1" applyFill="1" applyBorder="1" applyAlignment="1">
      <alignment horizontal="center" vertical="center" wrapText="1"/>
    </xf>
    <xf numFmtId="169" fontId="7" fillId="13" borderId="15" xfId="0" applyFont="1" applyFill="1" applyBorder="1" applyAlignment="1">
      <alignment horizontal="center" vertical="center" wrapText="1"/>
    </xf>
    <xf numFmtId="169" fontId="7" fillId="13" borderId="8" xfId="0" applyFont="1" applyFill="1" applyBorder="1" applyAlignment="1">
      <alignment horizontal="center" vertical="center" wrapText="1"/>
    </xf>
    <xf numFmtId="169" fontId="36" fillId="12" borderId="16" xfId="0" applyFont="1" applyFill="1" applyBorder="1" applyAlignment="1">
      <alignment horizontal="center" vertical="center" wrapText="1"/>
    </xf>
    <xf numFmtId="169" fontId="37" fillId="0" borderId="0" xfId="0" applyFont="1" applyBorder="1"/>
    <xf numFmtId="169" fontId="37" fillId="0" borderId="16" xfId="0" applyFont="1" applyBorder="1"/>
    <xf numFmtId="169" fontId="37" fillId="0" borderId="17" xfId="0" applyFont="1" applyBorder="1"/>
    <xf numFmtId="169" fontId="36" fillId="0" borderId="0" xfId="0" applyFont="1" applyAlignment="1">
      <alignment horizontal="left" vertical="center" wrapText="1"/>
    </xf>
    <xf numFmtId="169" fontId="38" fillId="0" borderId="0" xfId="0" applyFont="1" applyAlignment="1">
      <alignment/>
    </xf>
    <xf numFmtId="169" fontId="36" fillId="0" borderId="0" xfId="0" applyFont="1" applyBorder="1" applyAlignment="1">
      <alignment horizontal="left" vertical="center" wrapText="1"/>
    </xf>
    <xf numFmtId="169" fontId="38" fillId="0" borderId="0" xfId="0" applyFont="1" applyBorder="1" applyAlignment="1">
      <alignment/>
    </xf>
    <xf numFmtId="169" fontId="11" fillId="6" borderId="18" xfId="22" applyFont="1" applyFill="1" applyBorder="1" applyAlignment="1">
      <alignment horizontal="center"/>
      <protection/>
    </xf>
    <xf numFmtId="169" fontId="11" fillId="6" borderId="9" xfId="22" applyFont="1" applyFill="1" applyBorder="1" applyAlignment="1">
      <alignment horizontal="center"/>
      <protection/>
    </xf>
    <xf numFmtId="169" fontId="11" fillId="6" borderId="19" xfId="22" applyFont="1" applyFill="1" applyBorder="1" applyAlignment="1">
      <alignment horizontal="center"/>
      <protection/>
    </xf>
    <xf numFmtId="169" fontId="11" fillId="14" borderId="9" xfId="22" applyFont="1" applyFill="1" applyBorder="1" applyAlignment="1">
      <alignment horizontal="center" vertical="center"/>
      <protection/>
    </xf>
    <xf numFmtId="169" fontId="11" fillId="6" borderId="2" xfId="22" applyFont="1" applyFill="1" applyBorder="1" applyAlignment="1">
      <alignment horizontal="center"/>
      <protection/>
    </xf>
    <xf numFmtId="169" fontId="11" fillId="6" borderId="20" xfId="22" applyFont="1" applyFill="1" applyBorder="1" applyAlignment="1">
      <alignment horizontal="center"/>
      <protection/>
    </xf>
    <xf numFmtId="169" fontId="11" fillId="6" borderId="7" xfId="22" applyFont="1" applyFill="1" applyBorder="1" applyAlignment="1">
      <alignment horizontal="center"/>
      <protection/>
    </xf>
    <xf numFmtId="169" fontId="14" fillId="2" borderId="1" xfId="28" applyFont="1" applyFill="1" applyBorder="1" applyAlignment="1">
      <alignment horizontal="center" vertical="center"/>
      <protection/>
    </xf>
    <xf numFmtId="169" fontId="10" fillId="2" borderId="1" xfId="28" applyFont="1" applyFill="1" applyBorder="1" applyAlignment="1">
      <alignment horizontal="center" wrapText="1"/>
      <protection/>
    </xf>
    <xf numFmtId="169" fontId="10" fillId="2" borderId="1" xfId="0" applyFont="1" applyFill="1" applyBorder="1" applyAlignment="1">
      <alignment horizontal="center" vertical="center"/>
    </xf>
    <xf numFmtId="169" fontId="14" fillId="2" borderId="1" xfId="0" applyFont="1" applyFill="1" applyBorder="1" applyAlignment="1">
      <alignment horizontal="center" vertical="center" wrapText="1"/>
    </xf>
    <xf numFmtId="169" fontId="10" fillId="0" borderId="21" xfId="22" applyFont="1" applyBorder="1" applyAlignment="1">
      <alignment horizontal="center"/>
      <protection/>
    </xf>
    <xf numFmtId="169" fontId="10" fillId="0" borderId="19" xfId="22" applyFont="1" applyBorder="1" applyAlignment="1">
      <alignment horizontal="center"/>
      <protection/>
    </xf>
    <xf numFmtId="169" fontId="11" fillId="6" borderId="1" xfId="22" applyFont="1" applyFill="1" applyBorder="1" applyAlignment="1">
      <alignment horizontal="center"/>
      <protection/>
    </xf>
    <xf numFmtId="169" fontId="14" fillId="2" borderId="1" xfId="0" applyFont="1" applyFill="1" applyBorder="1" applyAlignment="1">
      <alignment horizontal="center" vertical="center"/>
    </xf>
    <xf numFmtId="169" fontId="17" fillId="2" borderId="1" xfId="0" applyFont="1" applyFill="1" applyBorder="1" applyAlignment="1">
      <alignment horizontal="center" vertical="center" wrapText="1"/>
    </xf>
    <xf numFmtId="169" fontId="11" fillId="0" borderId="1" xfId="22" applyFont="1" applyBorder="1" applyAlignment="1">
      <alignment horizontal="center" vertical="center" wrapText="1"/>
      <protection/>
    </xf>
    <xf numFmtId="169" fontId="10" fillId="0" borderId="1" xfId="22" applyFont="1" applyBorder="1" applyAlignment="1">
      <alignment horizontal="justify" vertical="top" wrapText="1"/>
      <protection/>
    </xf>
    <xf numFmtId="169" fontId="15" fillId="7" borderId="1" xfId="22" applyFont="1" applyFill="1" applyBorder="1" applyAlignment="1">
      <alignment horizontal="center" vertical="center"/>
      <protection/>
    </xf>
    <xf numFmtId="169" fontId="15" fillId="7" borderId="8" xfId="22" applyFont="1" applyFill="1" applyBorder="1" applyAlignment="1">
      <alignment horizontal="center" vertical="center"/>
      <protection/>
    </xf>
    <xf numFmtId="169" fontId="10" fillId="0" borderId="1" xfId="22" applyFont="1" applyBorder="1" applyAlignment="1">
      <alignment horizontal="center" vertical="center" wrapText="1"/>
      <protection/>
    </xf>
    <xf numFmtId="169" fontId="10" fillId="0" borderId="1" xfId="22" applyFont="1" applyBorder="1" applyAlignment="1">
      <alignment horizontal="center" vertical="center"/>
      <protection/>
    </xf>
    <xf numFmtId="169" fontId="11" fillId="0" borderId="1" xfId="22" applyFont="1" applyBorder="1" applyAlignment="1">
      <alignment horizontal="center"/>
      <protection/>
    </xf>
    <xf numFmtId="49" fontId="10" fillId="0" borderId="22" xfId="22" applyNumberFormat="1" applyFont="1" applyBorder="1" applyAlignment="1">
      <alignment horizontal="center" vertical="center"/>
      <protection/>
    </xf>
    <xf numFmtId="49" fontId="10" fillId="0" borderId="11" xfId="22" applyNumberFormat="1" applyFont="1" applyBorder="1" applyAlignment="1">
      <alignment horizontal="center" vertical="center"/>
      <protection/>
    </xf>
    <xf numFmtId="49" fontId="10" fillId="0" borderId="21" xfId="22" applyNumberFormat="1" applyFont="1" applyBorder="1" applyAlignment="1">
      <alignment horizontal="center" vertical="center"/>
      <protection/>
    </xf>
    <xf numFmtId="49" fontId="10" fillId="0" borderId="18" xfId="22" applyNumberFormat="1" applyFont="1" applyBorder="1" applyAlignment="1">
      <alignment horizontal="center" vertical="center"/>
      <protection/>
    </xf>
    <xf numFmtId="49" fontId="10" fillId="0" borderId="9" xfId="22" applyNumberFormat="1" applyFont="1" applyBorder="1" applyAlignment="1">
      <alignment horizontal="center" vertical="center"/>
      <protection/>
    </xf>
    <xf numFmtId="49" fontId="10" fillId="0" borderId="19" xfId="22" applyNumberFormat="1" applyFont="1" applyBorder="1" applyAlignment="1">
      <alignment horizontal="center" vertical="center"/>
      <protection/>
    </xf>
    <xf numFmtId="169" fontId="15" fillId="7" borderId="3" xfId="22" applyFont="1" applyFill="1" applyBorder="1" applyAlignment="1">
      <alignment horizontal="center" vertical="center"/>
      <protection/>
    </xf>
    <xf numFmtId="169" fontId="11" fillId="0" borderId="2" xfId="22" applyFont="1" applyBorder="1" applyAlignment="1">
      <alignment horizontal="center" vertical="center"/>
      <protection/>
    </xf>
    <xf numFmtId="169" fontId="11" fillId="0" borderId="20" xfId="22" applyFont="1" applyBorder="1" applyAlignment="1">
      <alignment horizontal="center" vertical="center"/>
      <protection/>
    </xf>
    <xf numFmtId="169" fontId="10" fillId="0" borderId="0" xfId="22" applyFont="1" applyBorder="1" applyAlignment="1">
      <alignment horizontal="center"/>
      <protection/>
    </xf>
    <xf numFmtId="169" fontId="10" fillId="0" borderId="1" xfId="22" applyNumberFormat="1" applyFont="1" applyBorder="1" applyAlignment="1">
      <alignment horizontal="center" vertical="center" wrapText="1"/>
      <protection/>
    </xf>
    <xf numFmtId="49" fontId="10" fillId="0" borderId="1" xfId="22" applyNumberFormat="1" applyFont="1" applyBorder="1" applyAlignment="1">
      <alignment horizontal="center" vertical="center" wrapText="1"/>
      <protection/>
    </xf>
    <xf numFmtId="169" fontId="11" fillId="9" borderId="1" xfId="22" applyFont="1" applyFill="1" applyBorder="1" applyAlignment="1">
      <alignment horizontal="center"/>
      <protection/>
    </xf>
    <xf numFmtId="9" fontId="10" fillId="0" borderId="1" xfId="22" applyNumberFormat="1" applyFont="1" applyBorder="1" applyAlignment="1">
      <alignment horizontal="center" vertical="center"/>
      <protection/>
    </xf>
    <xf numFmtId="169" fontId="10" fillId="7" borderId="1" xfId="22" applyFont="1" applyFill="1" applyBorder="1" applyAlignment="1">
      <alignment horizontal="center"/>
      <protection/>
    </xf>
    <xf numFmtId="169" fontId="11" fillId="0" borderId="1" xfId="22" applyFont="1" applyFill="1" applyBorder="1" applyAlignment="1">
      <alignment horizontal="center" vertical="center" wrapText="1"/>
      <protection/>
    </xf>
    <xf numFmtId="169" fontId="11" fillId="6" borderId="2" xfId="22" applyFont="1" applyFill="1" applyBorder="1" applyAlignment="1">
      <alignment horizontal="center" vertical="center"/>
      <protection/>
    </xf>
    <xf numFmtId="169" fontId="11" fillId="6" borderId="20" xfId="22" applyFont="1" applyFill="1" applyBorder="1" applyAlignment="1">
      <alignment horizontal="center" vertical="center"/>
      <protection/>
    </xf>
    <xf numFmtId="169" fontId="11" fillId="6" borderId="7" xfId="22" applyFont="1" applyFill="1" applyBorder="1" applyAlignment="1">
      <alignment horizontal="center" vertical="center"/>
      <protection/>
    </xf>
    <xf numFmtId="169" fontId="11" fillId="0" borderId="1" xfId="22" applyFont="1" applyBorder="1" applyAlignment="1">
      <alignment horizontal="center" vertical="center"/>
      <protection/>
    </xf>
    <xf numFmtId="169" fontId="12" fillId="0" borderId="1" xfId="22" applyFont="1" applyBorder="1" applyAlignment="1">
      <alignment horizontal="justify" vertical="top" wrapText="1"/>
      <protection/>
    </xf>
    <xf numFmtId="49" fontId="10" fillId="0" borderId="1" xfId="22" applyNumberFormat="1" applyFont="1" applyBorder="1" applyAlignment="1">
      <alignment horizontal="center" vertical="center"/>
      <protection/>
    </xf>
    <xf numFmtId="1" fontId="10" fillId="0" borderId="1" xfId="22" applyNumberFormat="1" applyFont="1" applyBorder="1" applyAlignment="1">
      <alignment horizontal="center" vertical="center"/>
      <protection/>
    </xf>
    <xf numFmtId="169" fontId="11" fillId="15" borderId="2" xfId="22" applyFont="1" applyFill="1" applyBorder="1" applyAlignment="1">
      <alignment horizontal="center" vertical="center"/>
      <protection/>
    </xf>
    <xf numFmtId="169" fontId="11" fillId="15" borderId="20" xfId="22" applyFont="1" applyFill="1" applyBorder="1" applyAlignment="1">
      <alignment horizontal="center" vertical="center"/>
      <protection/>
    </xf>
    <xf numFmtId="169" fontId="11" fillId="15" borderId="7" xfId="22" applyFont="1" applyFill="1" applyBorder="1" applyAlignment="1">
      <alignment horizontal="center" vertical="center"/>
      <protection/>
    </xf>
    <xf numFmtId="169" fontId="11" fillId="15" borderId="22" xfId="22" applyFont="1" applyFill="1" applyBorder="1" applyAlignment="1">
      <alignment horizontal="center" vertical="center"/>
      <protection/>
    </xf>
    <xf numFmtId="169" fontId="11" fillId="15" borderId="11" xfId="22" applyFont="1" applyFill="1" applyBorder="1" applyAlignment="1">
      <alignment horizontal="center" vertical="center"/>
      <protection/>
    </xf>
    <xf numFmtId="169" fontId="11" fillId="15" borderId="21" xfId="22" applyFont="1" applyFill="1" applyBorder="1" applyAlignment="1">
      <alignment horizontal="center" vertical="center"/>
      <protection/>
    </xf>
    <xf numFmtId="169" fontId="10" fillId="0" borderId="1" xfId="22" applyFont="1" applyBorder="1" applyAlignment="1">
      <alignment horizontal="left" vertical="center" wrapText="1"/>
      <protection/>
    </xf>
    <xf numFmtId="169" fontId="10" fillId="0" borderId="1" xfId="22" applyFont="1" applyBorder="1" applyAlignment="1">
      <alignment horizontal="left" vertical="center"/>
      <protection/>
    </xf>
    <xf numFmtId="3" fontId="10" fillId="0" borderId="1" xfId="22" applyNumberFormat="1" applyFont="1" applyBorder="1" applyAlignment="1">
      <alignment horizontal="center" vertical="center"/>
      <protection/>
    </xf>
    <xf numFmtId="169" fontId="17" fillId="2" borderId="23" xfId="28" applyFont="1" applyFill="1" applyBorder="1" applyAlignment="1">
      <alignment horizontal="center" vertical="center"/>
      <protection/>
    </xf>
    <xf numFmtId="169" fontId="10" fillId="2" borderId="3" xfId="28" applyFont="1" applyFill="1" applyBorder="1" applyAlignment="1">
      <alignment horizontal="center" wrapText="1"/>
      <protection/>
    </xf>
    <xf numFmtId="169" fontId="10" fillId="2" borderId="8" xfId="28" applyFont="1" applyFill="1" applyBorder="1" applyAlignment="1">
      <alignment horizontal="center" wrapText="1"/>
      <protection/>
    </xf>
    <xf numFmtId="169" fontId="17" fillId="2" borderId="1" xfId="0" applyFont="1" applyFill="1" applyBorder="1" applyAlignment="1">
      <alignment horizontal="center" vertical="center"/>
    </xf>
    <xf numFmtId="169" fontId="10" fillId="0" borderId="3" xfId="22" applyFont="1" applyBorder="1" applyAlignment="1">
      <alignment horizontal="center"/>
      <protection/>
    </xf>
    <xf numFmtId="169" fontId="10" fillId="0" borderId="8" xfId="22" applyFont="1" applyBorder="1" applyAlignment="1">
      <alignment horizontal="center"/>
      <protection/>
    </xf>
    <xf numFmtId="169" fontId="17" fillId="2" borderId="24" xfId="28" applyFont="1" applyFill="1" applyBorder="1" applyAlignment="1">
      <alignment horizontal="center" vertical="center"/>
      <protection/>
    </xf>
    <xf numFmtId="169" fontId="17" fillId="2" borderId="25" xfId="28" applyFont="1" applyFill="1" applyBorder="1" applyAlignment="1">
      <alignment horizontal="center" vertical="center"/>
      <protection/>
    </xf>
    <xf numFmtId="169" fontId="17" fillId="2" borderId="3" xfId="0" applyFont="1" applyFill="1" applyBorder="1" applyAlignment="1">
      <alignment horizontal="center" vertical="center"/>
    </xf>
    <xf numFmtId="169" fontId="17" fillId="2" borderId="8" xfId="0" applyFont="1" applyFill="1" applyBorder="1" applyAlignment="1">
      <alignment horizontal="center" vertical="center"/>
    </xf>
    <xf numFmtId="169" fontId="17" fillId="2" borderId="26" xfId="28" applyFont="1" applyFill="1" applyBorder="1" applyAlignment="1">
      <alignment horizontal="center" vertical="center"/>
      <protection/>
    </xf>
    <xf numFmtId="169" fontId="17" fillId="2" borderId="6" xfId="0" applyFont="1" applyFill="1" applyBorder="1" applyAlignment="1">
      <alignment horizontal="center" vertical="center"/>
    </xf>
    <xf numFmtId="169" fontId="17" fillId="2" borderId="6"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Porcentaje 2" xfId="20"/>
    <cellStyle name="Hipervínculo" xfId="21"/>
    <cellStyle name="Normal 2" xfId="22"/>
    <cellStyle name="Normal 3" xfId="23"/>
    <cellStyle name="Normal 4" xfId="24"/>
    <cellStyle name="Moneda 2" xfId="25"/>
    <cellStyle name="Millares" xfId="26"/>
    <cellStyle name="Millares 2" xfId="27"/>
    <cellStyle name="Normal 3 2" xfId="28"/>
    <cellStyle name="Normal 3_Ingres. X Activ.Extens 202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CUMPLIMIENTO DE ACTIVIDADES ARTISTICAS</a:t>
            </a:r>
          </a:p>
        </c:rich>
      </c:tx>
      <c:layout>
        <c:manualLayout>
          <c:xMode val="edge"/>
          <c:yMode val="edge"/>
          <c:x val="0.30075"/>
          <c:y val="0.037"/>
        </c:manualLayout>
      </c:layout>
      <c:overlay val="0"/>
      <c:spPr>
        <a:noFill/>
        <a:ln>
          <a:noFill/>
        </a:ln>
      </c:spPr>
    </c:title>
    <c:plotArea>
      <c:layout/>
      <c:lineChart>
        <c:grouping val="standard"/>
        <c:varyColors val="0"/>
        <c:ser>
          <c:idx val="0"/>
          <c:order val="0"/>
          <c:tx>
            <c:strRef>
              <c:f>'Cump.act.artis 2020'!$C$21</c:f>
              <c:strCache>
                <c:ptCount val="1"/>
                <c:pt idx="0">
                  <c:v>CUMPLIMIENTO DE ACTIVIDADES ARTISTICAS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2020'!$C$22:$C$25</c:f>
              <c:numCache/>
            </c:numRef>
          </c:val>
          <c:smooth val="0"/>
        </c:ser>
        <c:ser>
          <c:idx val="1"/>
          <c:order val="1"/>
          <c:tx>
            <c:strRef>
              <c:f>'Cump.act.artis 2020'!$D$21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2020'!$D$22:$D$25</c:f>
              <c:numCache/>
            </c:numRef>
          </c:val>
          <c:smooth val="0"/>
        </c:ser>
        <c:marker val="1"/>
        <c:axId val="4327405"/>
        <c:axId val="64774730"/>
      </c:lineChart>
      <c:catAx>
        <c:axId val="4327405"/>
        <c:scaling>
          <c:orientation val="minMax"/>
        </c:scaling>
        <c:axPos val="b"/>
        <c:delete val="0"/>
        <c:numFmt formatCode="General" sourceLinked="1"/>
        <c:majorTickMark val="none"/>
        <c:minorTickMark val="none"/>
        <c:tickLblPos val="nextTo"/>
        <c:crossAx val="64774730"/>
        <c:crosses val="autoZero"/>
        <c:auto val="1"/>
        <c:lblOffset val="100"/>
        <c:noMultiLvlLbl val="0"/>
      </c:catAx>
      <c:valAx>
        <c:axId val="64774730"/>
        <c:scaling>
          <c:orientation val="minMax"/>
        </c:scaling>
        <c:axPos val="l"/>
        <c:majorGridlines/>
        <c:delete val="0"/>
        <c:numFmt formatCode="0%" sourceLinked="1"/>
        <c:majorTickMark val="none"/>
        <c:minorTickMark val="none"/>
        <c:tickLblPos val="nextTo"/>
        <c:crossAx val="4327405"/>
        <c:crosses val="autoZero"/>
        <c:crossBetween val="between"/>
        <c:dispUnits/>
      </c:valAx>
    </c:plotArea>
    <c:legend>
      <c:legendPos val="r"/>
      <c:layout>
        <c:manualLayout>
          <c:xMode val="edge"/>
          <c:yMode val="edge"/>
          <c:x val="0.74925"/>
          <c:y val="0.475"/>
          <c:w val="0.2415"/>
          <c:h val="0.133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lineChart>
        <c:grouping val="standard"/>
        <c:varyColors val="0"/>
        <c:ser>
          <c:idx val="0"/>
          <c:order val="0"/>
          <c:tx>
            <c:strRef>
              <c:f>'Ingres. X Activ.Extens 2020'!$D$21</c:f>
              <c:strCache>
                <c:ptCount val="1"/>
                <c:pt idx="0">
                  <c:v>INGRESOS POR ACTIVIDADES DE EXTENSION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multiLvlStrRef>
              <c:f>'Ingres. X Activ.Extens 2020'!$B$22:$C$23</c:f>
              <c:multiLvlStrCache/>
            </c:multiLvlStrRef>
          </c:cat>
          <c:val>
            <c:numRef>
              <c:f>'Ingres. X Activ.Extens 2020'!$D$22:$D$23</c:f>
              <c:numCache/>
            </c:numRef>
          </c:val>
          <c:smooth val="0"/>
        </c:ser>
        <c:marker val="1"/>
        <c:axId val="30540979"/>
        <c:axId val="2845144"/>
      </c:lineChart>
      <c:catAx>
        <c:axId val="30540979"/>
        <c:scaling>
          <c:orientation val="minMax"/>
        </c:scaling>
        <c:axPos val="b"/>
        <c:delete val="0"/>
        <c:numFmt formatCode="General" sourceLinked="1"/>
        <c:majorTickMark val="none"/>
        <c:minorTickMark val="none"/>
        <c:tickLblPos val="nextTo"/>
        <c:crossAx val="2845144"/>
        <c:crosses val="autoZero"/>
        <c:auto val="1"/>
        <c:lblOffset val="100"/>
        <c:noMultiLvlLbl val="0"/>
      </c:catAx>
      <c:valAx>
        <c:axId val="2845144"/>
        <c:scaling>
          <c:orientation val="minMax"/>
        </c:scaling>
        <c:axPos val="l"/>
        <c:majorGridlines/>
        <c:delete val="0"/>
        <c:numFmt formatCode="&quot;$&quot;\ #,##0" sourceLinked="1"/>
        <c:majorTickMark val="none"/>
        <c:minorTickMark val="none"/>
        <c:tickLblPos val="nextTo"/>
        <c:crossAx val="30540979"/>
        <c:crosses val="autoZero"/>
        <c:crossBetween val="between"/>
        <c:dispUnits/>
      </c:valAx>
    </c:plotArea>
    <c:legend>
      <c:legendPos val="r"/>
      <c:layout>
        <c:manualLayout>
          <c:xMode val="edge"/>
          <c:yMode val="edge"/>
          <c:x val="0.67225"/>
          <c:y val="0.514"/>
          <c:w val="0.31725"/>
          <c:h val="0.05825"/>
        </c:manualLayout>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1598275"/>
        <c:axId val="52454440"/>
      </c:lineChart>
      <c:catAx>
        <c:axId val="21598275"/>
        <c:scaling>
          <c:orientation val="minMax"/>
        </c:scaling>
        <c:axPos val="b"/>
        <c:delete val="0"/>
        <c:numFmt formatCode="General" sourceLinked="1"/>
        <c:majorTickMark val="out"/>
        <c:minorTickMark val="none"/>
        <c:tickLblPos val="nextTo"/>
        <c:crossAx val="52454440"/>
        <c:crosses val="autoZero"/>
        <c:auto val="1"/>
        <c:lblOffset val="100"/>
        <c:noMultiLvlLbl val="0"/>
      </c:catAx>
      <c:valAx>
        <c:axId val="52454440"/>
        <c:scaling>
          <c:orientation val="minMax"/>
        </c:scaling>
        <c:axPos val="l"/>
        <c:majorGridlines/>
        <c:delete val="0"/>
        <c:numFmt formatCode="General" sourceLinked="1"/>
        <c:majorTickMark val="out"/>
        <c:minorTickMark val="none"/>
        <c:tickLblPos val="nextTo"/>
        <c:crossAx val="2159827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rgbClr val="000000"/>
                </a:solidFill>
                <a:latin typeface="Calibri"/>
                <a:ea typeface="Calibri"/>
                <a:cs typeface="Calibri"/>
              </a:rPr>
              <a:t>Proyección Artistica</a:t>
            </a:r>
          </a:p>
        </c:rich>
      </c:tx>
      <c:layout/>
      <c:overlay val="0"/>
      <c:spPr>
        <a:noFill/>
        <a:ln>
          <a:noFill/>
        </a:ln>
      </c:spPr>
    </c:title>
    <c:plotArea>
      <c:layout/>
      <c:barChart>
        <c:barDir val="col"/>
        <c:grouping val="clustered"/>
        <c:varyColors val="0"/>
        <c:ser>
          <c:idx val="0"/>
          <c:order val="0"/>
          <c:tx>
            <c:strRef>
              <c:f>'Proyecc.artisti 2021'!$C$21</c:f>
              <c:strCache>
                <c:ptCount val="1"/>
                <c:pt idx="0">
                  <c:v>Actividades académico artisticas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'Proyecc.artisti 2021'!$B$22:$B$23</c:f>
              <c:strCache/>
            </c:strRef>
          </c:cat>
          <c:val>
            <c:numRef>
              <c:f>'Proyecc.artisti 2021'!$C$22:$C$23</c:f>
              <c:numCache/>
            </c:numRef>
          </c:val>
        </c:ser>
        <c:axId val="12460041"/>
        <c:axId val="19899062"/>
      </c:barChart>
      <c:catAx>
        <c:axId val="12460041"/>
        <c:scaling>
          <c:orientation val="minMax"/>
        </c:scaling>
        <c:axPos val="b"/>
        <c:delete val="0"/>
        <c:numFmt formatCode="General" sourceLinked="1"/>
        <c:majorTickMark val="none"/>
        <c:minorTickMark val="none"/>
        <c:tickLblPos val="nextTo"/>
        <c:crossAx val="19899062"/>
        <c:crosses val="autoZero"/>
        <c:auto val="1"/>
        <c:lblOffset val="100"/>
        <c:noMultiLvlLbl val="0"/>
      </c:catAx>
      <c:valAx>
        <c:axId val="19899062"/>
        <c:scaling>
          <c:orientation val="minMax"/>
        </c:scaling>
        <c:axPos val="l"/>
        <c:title>
          <c:layout/>
          <c:overlay val="0"/>
          <c:spPr>
            <a:noFill/>
            <a:ln>
              <a:noFill/>
            </a:ln>
          </c:spPr>
          <c:txPr>
            <a:bodyPr vert="horz" rot="-5400000"/>
            <a:lstStyle/>
            <a:p>
              <a:pPr>
                <a:defRPr lang="en-US" cap="none" sz="1000" b="1" i="0" u="none" baseline="0">
                  <a:solidFill>
                    <a:srgbClr val="000000"/>
                  </a:solidFill>
                  <a:latin typeface="Calibri"/>
                  <a:ea typeface="Calibri"/>
                  <a:cs typeface="Calibri"/>
                </a:defRPr>
              </a:pPr>
            </a:p>
          </c:txPr>
        </c:title>
        <c:majorGridlines/>
        <c:delete val="0"/>
        <c:numFmt formatCode="#,##0" sourceLinked="1"/>
        <c:majorTickMark val="out"/>
        <c:minorTickMark val="none"/>
        <c:tickLblPos val="nextTo"/>
        <c:crossAx val="12460041"/>
        <c:crosses val="autoZero"/>
        <c:crossBetween val="between"/>
        <c:dispUnits/>
      </c:valAx>
    </c:plotArea>
    <c:legend>
      <c:legendPos val="r"/>
      <c:layout>
        <c:manualLayout>
          <c:xMode val="edge"/>
          <c:yMode val="edge"/>
          <c:x val="0.7715"/>
          <c:y val="0.518"/>
          <c:w val="0.18025"/>
          <c:h val="0.09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5832767"/>
        <c:axId val="4155764"/>
      </c:lineChart>
      <c:catAx>
        <c:axId val="55832767"/>
        <c:scaling>
          <c:orientation val="minMax"/>
        </c:scaling>
        <c:axPos val="b"/>
        <c:delete val="0"/>
        <c:numFmt formatCode="General" sourceLinked="1"/>
        <c:majorTickMark val="out"/>
        <c:minorTickMark val="none"/>
        <c:tickLblPos val="nextTo"/>
        <c:crossAx val="4155764"/>
        <c:crosses val="autoZero"/>
        <c:auto val="1"/>
        <c:lblOffset val="100"/>
        <c:noMultiLvlLbl val="0"/>
      </c:catAx>
      <c:valAx>
        <c:axId val="4155764"/>
        <c:scaling>
          <c:orientation val="minMax"/>
        </c:scaling>
        <c:axPos val="l"/>
        <c:majorGridlines/>
        <c:delete val="0"/>
        <c:numFmt formatCode="General" sourceLinked="1"/>
        <c:majorTickMark val="out"/>
        <c:minorTickMark val="none"/>
        <c:tickLblPos val="nextTo"/>
        <c:crossAx val="55832767"/>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'Ingres. X Activ.Extens 2021'!$C$21</c:f>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'Ingres. X Activ.Extens 2021'!$B$22:$B$23</c:f>
              <c:strCache/>
            </c:strRef>
          </c:cat>
          <c:val>
            <c:numRef>
              <c:f>'Ingres. X Activ.Extens 2021'!$C$22:$C$23</c:f>
              <c:numCache/>
            </c:numRef>
          </c:val>
          <c:smooth val="0"/>
        </c:ser>
        <c:ser>
          <c:idx val="1"/>
          <c:order val="1"/>
          <c:tx>
            <c:strRef>
              <c:f>'Ingres. X Activ.Extens 2021'!$D$21</c:f>
              <c:strCache>
                <c:ptCount val="1"/>
                <c:pt idx="0">
                  <c:v>INGRESOS POR ACTIVIDADES DE EXTENSION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'Ingres. X Activ.Extens 2021'!$B$22:$B$23</c:f>
              <c:strCache/>
            </c:strRef>
          </c:cat>
          <c:val>
            <c:numRef>
              <c:f>'Ingres. X Activ.Extens 2021'!$D$22:$D$23</c:f>
              <c:numCache/>
            </c:numRef>
          </c:val>
          <c:smooth val="0"/>
        </c:ser>
        <c:marker val="1"/>
        <c:axId val="51558373"/>
        <c:axId val="10571746"/>
      </c:lineChart>
      <c:catAx>
        <c:axId val="51558373"/>
        <c:scaling>
          <c:orientation val="minMax"/>
        </c:scaling>
        <c:axPos val="b"/>
        <c:delete val="0"/>
        <c:numFmt formatCode="General" sourceLinked="1"/>
        <c:majorTickMark val="none"/>
        <c:minorTickMark val="none"/>
        <c:tickLblPos val="nextTo"/>
        <c:crossAx val="10571746"/>
        <c:crosses val="autoZero"/>
        <c:auto val="1"/>
        <c:lblOffset val="100"/>
        <c:noMultiLvlLbl val="0"/>
      </c:catAx>
      <c:valAx>
        <c:axId val="10571746"/>
        <c:scaling>
          <c:orientation val="minMax"/>
        </c:scaling>
        <c:axPos val="l"/>
        <c:majorGridlines/>
        <c:delete val="0"/>
        <c:numFmt formatCode="[$$-240A]\ #,##0" sourceLinked="1"/>
        <c:majorTickMark val="none"/>
        <c:minorTickMark val="none"/>
        <c:tickLblPos val="nextTo"/>
        <c:crossAx val="51558373"/>
        <c:crosses val="autoZero"/>
        <c:crossBetween val="between"/>
        <c:dispUnits/>
      </c:valAx>
    </c:plotArea>
    <c:legend>
      <c:legendPos val="r"/>
      <c:layout>
        <c:manualLayout>
          <c:xMode val="edge"/>
          <c:yMode val="edge"/>
          <c:x val="0.67225"/>
          <c:y val="0.514"/>
          <c:w val="0.274"/>
          <c:h val="0.1435"/>
        </c:manualLayout>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CUMPLIMIENTO DE ACTIVIDADES ARTISTICAS</a:t>
            </a:r>
          </a:p>
        </c:rich>
      </c:tx>
      <c:layout>
        <c:manualLayout>
          <c:xMode val="edge"/>
          <c:yMode val="edge"/>
          <c:x val="0.30075"/>
          <c:y val="0.037"/>
        </c:manualLayout>
      </c:layout>
      <c:overlay val="0"/>
      <c:spPr>
        <a:noFill/>
        <a:ln>
          <a:noFill/>
        </a:ln>
      </c:spPr>
    </c:title>
    <c:plotArea>
      <c:layout/>
      <c:lineChart>
        <c:grouping val="standard"/>
        <c:varyColors val="0"/>
        <c:ser>
          <c:idx val="0"/>
          <c:order val="0"/>
          <c:tx>
            <c:strRef>
              <c:f>'Cump.act.artis 2020'!$C$21</c:f>
              <c:strCache>
                <c:ptCount val="1"/>
                <c:pt idx="0">
                  <c:v>CUMPLIMIENTO DE ACTIVIDADES ARTISTICAS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2020'!$C$22:$C$25</c:f>
              <c:numCache/>
            </c:numRef>
          </c:val>
          <c:smooth val="0"/>
        </c:ser>
        <c:ser>
          <c:idx val="1"/>
          <c:order val="1"/>
          <c:tx>
            <c:strRef>
              <c:f>'Cump.act.artis 2020'!$D$21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2020'!$D$22:$D$25</c:f>
              <c:numCache/>
            </c:numRef>
          </c:val>
          <c:smooth val="0"/>
        </c:ser>
        <c:marker val="1"/>
        <c:axId val="8718075"/>
        <c:axId val="203136"/>
      </c:lineChart>
      <c:catAx>
        <c:axId val="8718075"/>
        <c:scaling>
          <c:orientation val="minMax"/>
        </c:scaling>
        <c:axPos val="b"/>
        <c:delete val="0"/>
        <c:numFmt formatCode="General" sourceLinked="1"/>
        <c:majorTickMark val="none"/>
        <c:minorTickMark val="none"/>
        <c:tickLblPos val="nextTo"/>
        <c:crossAx val="203136"/>
        <c:crosses val="autoZero"/>
        <c:auto val="1"/>
        <c:lblOffset val="100"/>
        <c:noMultiLvlLbl val="0"/>
      </c:catAx>
      <c:valAx>
        <c:axId val="203136"/>
        <c:scaling>
          <c:orientation val="minMax"/>
        </c:scaling>
        <c:axPos val="l"/>
        <c:majorGridlines/>
        <c:delete val="0"/>
        <c:numFmt formatCode="0%" sourceLinked="1"/>
        <c:majorTickMark val="none"/>
        <c:minorTickMark val="none"/>
        <c:tickLblPos val="nextTo"/>
        <c:crossAx val="8718075"/>
        <c:crosses val="autoZero"/>
        <c:crossBetween val="between"/>
        <c:dispUnits/>
      </c:valAx>
    </c:plotArea>
    <c:legend>
      <c:legendPos val="r"/>
      <c:layout>
        <c:manualLayout>
          <c:xMode val="edge"/>
          <c:yMode val="edge"/>
          <c:x val="0.74925"/>
          <c:y val="0.475"/>
          <c:w val="0.2415"/>
          <c:h val="0.133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5641473"/>
        <c:axId val="63542734"/>
      </c:lineChart>
      <c:catAx>
        <c:axId val="15641473"/>
        <c:scaling>
          <c:orientation val="minMax"/>
        </c:scaling>
        <c:axPos val="b"/>
        <c:delete val="0"/>
        <c:numFmt formatCode="General" sourceLinked="1"/>
        <c:majorTickMark val="out"/>
        <c:minorTickMark val="none"/>
        <c:tickLblPos val="nextTo"/>
        <c:crossAx val="63542734"/>
        <c:crosses val="autoZero"/>
        <c:auto val="1"/>
        <c:lblOffset val="100"/>
        <c:noMultiLvlLbl val="0"/>
      </c:catAx>
      <c:valAx>
        <c:axId val="63542734"/>
        <c:scaling>
          <c:orientation val="minMax"/>
        </c:scaling>
        <c:axPos val="l"/>
        <c:majorGridlines/>
        <c:delete val="0"/>
        <c:numFmt formatCode="General" sourceLinked="1"/>
        <c:majorTickMark val="out"/>
        <c:minorTickMark val="none"/>
        <c:tickLblPos val="nextTo"/>
        <c:crossAx val="15641473"/>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rgbClr val="000000"/>
                </a:solidFill>
                <a:latin typeface="Calibri"/>
                <a:ea typeface="Calibri"/>
                <a:cs typeface="Calibri"/>
              </a:rPr>
              <a:t>Proyección Artistica</a:t>
            </a:r>
          </a:p>
        </c:rich>
      </c:tx>
      <c:layout/>
      <c:overlay val="0"/>
      <c:spPr>
        <a:noFill/>
        <a:ln>
          <a:noFill/>
        </a:ln>
      </c:spPr>
    </c:title>
    <c:plotArea>
      <c:layout/>
      <c:barChart>
        <c:barDir val="col"/>
        <c:grouping val="clustered"/>
        <c:varyColors val="0"/>
        <c:ser>
          <c:idx val="0"/>
          <c:order val="0"/>
          <c:tx>
            <c:strRef>
              <c:f>'Proyecc.artisti 2020'!$C$21</c:f>
              <c:strCache>
                <c:ptCount val="1"/>
                <c:pt idx="0">
                  <c:v>Actividades académico artisticas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'Proyecc.artisti 2020'!$B$22:$B$23</c:f>
              <c:strCache/>
            </c:strRef>
          </c:cat>
          <c:val>
            <c:numRef>
              <c:f>'Proyecc.artisti 2020'!$C$22:$C$23</c:f>
              <c:numCache/>
            </c:numRef>
          </c:val>
        </c:ser>
        <c:axId val="60952311"/>
        <c:axId val="62816332"/>
      </c:barChart>
      <c:catAx>
        <c:axId val="60952311"/>
        <c:scaling>
          <c:orientation val="minMax"/>
        </c:scaling>
        <c:axPos val="b"/>
        <c:delete val="0"/>
        <c:numFmt formatCode="General" sourceLinked="1"/>
        <c:majorTickMark val="none"/>
        <c:minorTickMark val="none"/>
        <c:tickLblPos val="nextTo"/>
        <c:crossAx val="62816332"/>
        <c:crosses val="autoZero"/>
        <c:auto val="1"/>
        <c:lblOffset val="100"/>
        <c:noMultiLvlLbl val="0"/>
      </c:catAx>
      <c:valAx>
        <c:axId val="62816332"/>
        <c:scaling>
          <c:orientation val="minMax"/>
        </c:scaling>
        <c:axPos val="l"/>
        <c:title>
          <c:layout/>
          <c:overlay val="0"/>
          <c:spPr>
            <a:noFill/>
            <a:ln>
              <a:noFill/>
            </a:ln>
          </c:spPr>
          <c:txPr>
            <a:bodyPr vert="horz" rot="-5400000"/>
            <a:lstStyle/>
            <a:p>
              <a:pPr>
                <a:defRPr lang="en-US" cap="none" sz="1000" b="1" i="0" u="none" baseline="0">
                  <a:solidFill>
                    <a:srgbClr val="000000"/>
                  </a:solidFill>
                  <a:latin typeface="Calibri"/>
                  <a:ea typeface="Calibri"/>
                  <a:cs typeface="Calibri"/>
                </a:defRPr>
              </a:pPr>
            </a:p>
          </c:txPr>
        </c:title>
        <c:majorGridlines/>
        <c:delete val="0"/>
        <c:numFmt formatCode="#,##0" sourceLinked="1"/>
        <c:majorTickMark val="out"/>
        <c:minorTickMark val="none"/>
        <c:tickLblPos val="nextTo"/>
        <c:crossAx val="60952311"/>
        <c:crosses val="autoZero"/>
        <c:crossBetween val="between"/>
        <c:dispUnits/>
      </c:valAx>
    </c:plotArea>
    <c:legend>
      <c:legendPos val="r"/>
      <c:layout>
        <c:manualLayout>
          <c:xMode val="edge"/>
          <c:yMode val="edge"/>
          <c:x val="0.7715"/>
          <c:y val="0.518"/>
          <c:w val="0.2175"/>
          <c:h val="0.0617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019357"/>
        <c:axId val="50946170"/>
      </c:lineChart>
      <c:catAx>
        <c:axId val="5019357"/>
        <c:scaling>
          <c:orientation val="minMax"/>
        </c:scaling>
        <c:axPos val="b"/>
        <c:delete val="0"/>
        <c:numFmt formatCode="General" sourceLinked="1"/>
        <c:majorTickMark val="out"/>
        <c:minorTickMark val="none"/>
        <c:tickLblPos val="nextTo"/>
        <c:crossAx val="50946170"/>
        <c:crosses val="autoZero"/>
        <c:auto val="1"/>
        <c:lblOffset val="100"/>
        <c:noMultiLvlLbl val="0"/>
      </c:catAx>
      <c:valAx>
        <c:axId val="50946170"/>
        <c:scaling>
          <c:orientation val="minMax"/>
        </c:scaling>
        <c:axPos val="l"/>
        <c:majorGridlines/>
        <c:delete val="0"/>
        <c:numFmt formatCode="General" sourceLinked="1"/>
        <c:majorTickMark val="out"/>
        <c:minorTickMark val="none"/>
        <c:tickLblPos val="nextTo"/>
        <c:crossAx val="5019357"/>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olidado 2021'!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hyperlink" Target="#'Consolidado 2021'!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hyperlink" Target="#'Consolidado 2021'!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onsolidado 202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Consolidado 2020'!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Consolidado 20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57150</xdr:rowOff>
    </xdr:from>
    <xdr:to>
      <xdr:col>2</xdr:col>
      <xdr:colOff>0</xdr:colOff>
      <xdr:row>4</xdr:row>
      <xdr:rowOff>142875</xdr:rowOff>
    </xdr:to>
    <xdr:pic>
      <xdr:nvPicPr>
        <xdr:cNvPr id="11"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3811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12" name="11 Conector recto"/>
        <xdr:cNvCxnSpPr/>
      </xdr:nvCxnSpPr>
      <xdr:spPr>
        <a:xfrm flipH="1">
          <a:off x="202882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13"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53450" y="152400"/>
          <a:ext cx="723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4" name="CuadroTexto 6"/>
        <xdr:cNvSpPr txBox="1"/>
      </xdr:nvSpPr>
      <xdr:spPr>
        <a:xfrm>
          <a:off x="8229600" y="828675"/>
          <a:ext cx="847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6</xdr:col>
      <xdr:colOff>581025</xdr:colOff>
      <xdr:row>28</xdr:row>
      <xdr:rowOff>161925</xdr:rowOff>
    </xdr:to>
    <xdr:graphicFrame macro="">
      <xdr:nvGraphicFramePr>
        <xdr:cNvPr id="2" name="5 Gráfico"/>
        <xdr:cNvGraphicFramePr/>
      </xdr:nvGraphicFramePr>
      <xdr:xfrm>
        <a:off x="0" y="4533900"/>
        <a:ext cx="11458575" cy="32385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1</xdr:row>
      <xdr:rowOff>76200</xdr:rowOff>
    </xdr:from>
    <xdr:to>
      <xdr:col>6</xdr:col>
      <xdr:colOff>600075</xdr:colOff>
      <xdr:row>4</xdr:row>
      <xdr:rowOff>57150</xdr:rowOff>
    </xdr:to>
    <xdr:sp macro="" fLocksText="0" textlink="">
      <xdr:nvSpPr>
        <xdr:cNvPr id="3" name="2 Flecha izquierda">
          <a:hlinkClick r:id="rId2"/>
        </xdr:cNvPr>
        <xdr:cNvSpPr/>
      </xdr:nvSpPr>
      <xdr:spPr>
        <a:xfrm>
          <a:off x="10868025" y="238125"/>
          <a:ext cx="609600"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8858250"/>
        <a:ext cx="9048750" cy="0"/>
      </xdr:xfrm>
      <a:graphic>
        <a:graphicData uri="http://schemas.openxmlformats.org/drawingml/2006/chart">
          <c:chart xmlns:c="http://schemas.openxmlformats.org/drawingml/2006/chart" r:id="rId1"/>
        </a:graphicData>
      </a:graphic>
    </xdr:graphicFrame>
    <xdr:clientData/>
  </xdr:twoCellAnchor>
  <xdr:twoCellAnchor>
    <xdr:from>
      <xdr:col>0</xdr:col>
      <xdr:colOff>781050</xdr:colOff>
      <xdr:row>25</xdr:row>
      <xdr:rowOff>228600</xdr:rowOff>
    </xdr:from>
    <xdr:to>
      <xdr:col>5</xdr:col>
      <xdr:colOff>542925</xdr:colOff>
      <xdr:row>26</xdr:row>
      <xdr:rowOff>1924050</xdr:rowOff>
    </xdr:to>
    <xdr:graphicFrame macro="">
      <xdr:nvGraphicFramePr>
        <xdr:cNvPr id="3" name="1 Gráfico"/>
        <xdr:cNvGraphicFramePr/>
      </xdr:nvGraphicFramePr>
      <xdr:xfrm>
        <a:off x="781050" y="4943475"/>
        <a:ext cx="8639175" cy="22098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1</xdr:row>
      <xdr:rowOff>57150</xdr:rowOff>
    </xdr:from>
    <xdr:to>
      <xdr:col>6</xdr:col>
      <xdr:colOff>800100</xdr:colOff>
      <xdr:row>4</xdr:row>
      <xdr:rowOff>66675</xdr:rowOff>
    </xdr:to>
    <xdr:sp macro="" fLocksText="0" textlink="">
      <xdr:nvSpPr>
        <xdr:cNvPr id="4" name="2 Flecha izquierda">
          <a:hlinkClick r:id="rId3"/>
        </xdr:cNvPr>
        <xdr:cNvSpPr/>
      </xdr:nvSpPr>
      <xdr:spPr>
        <a:xfrm>
          <a:off x="9601200" y="219075"/>
          <a:ext cx="619125"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960120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95250</xdr:rowOff>
    </xdr:from>
    <xdr:to>
      <xdr:col>5</xdr:col>
      <xdr:colOff>781050</xdr:colOff>
      <xdr:row>26</xdr:row>
      <xdr:rowOff>2676525</xdr:rowOff>
    </xdr:to>
    <xdr:graphicFrame macro="">
      <xdr:nvGraphicFramePr>
        <xdr:cNvPr id="3" name="5 Gráfico"/>
        <xdr:cNvGraphicFramePr/>
      </xdr:nvGraphicFramePr>
      <xdr:xfrm>
        <a:off x="323850" y="5143500"/>
        <a:ext cx="7296150" cy="2581275"/>
      </xdr:xfrm>
      <a:graphic>
        <a:graphicData uri="http://schemas.openxmlformats.org/drawingml/2006/chart">
          <c:chart xmlns:c="http://schemas.openxmlformats.org/drawingml/2006/chart" r:id="rId2"/>
        </a:graphicData>
      </a:graphic>
    </xdr:graphicFrame>
    <xdr:clientData/>
  </xdr:twoCellAnchor>
  <xdr:twoCellAnchor>
    <xdr:from>
      <xdr:col>5</xdr:col>
      <xdr:colOff>800100</xdr:colOff>
      <xdr:row>1</xdr:row>
      <xdr:rowOff>95250</xdr:rowOff>
    </xdr:from>
    <xdr:to>
      <xdr:col>6</xdr:col>
      <xdr:colOff>581025</xdr:colOff>
      <xdr:row>4</xdr:row>
      <xdr:rowOff>76200</xdr:rowOff>
    </xdr:to>
    <xdr:sp macro="" fLocksText="0" textlink="">
      <xdr:nvSpPr>
        <xdr:cNvPr id="4" name="2 Flecha izquierda">
          <a:hlinkClick r:id="rId3"/>
        </xdr:cNvPr>
        <xdr:cNvSpPr/>
      </xdr:nvSpPr>
      <xdr:spPr>
        <a:xfrm>
          <a:off x="7639050" y="257175"/>
          <a:ext cx="6191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57150</xdr:rowOff>
    </xdr:from>
    <xdr:to>
      <xdr:col>2</xdr:col>
      <xdr:colOff>0</xdr:colOff>
      <xdr:row>4</xdr:row>
      <xdr:rowOff>142875</xdr:rowOff>
    </xdr:to>
    <xdr:pic>
      <xdr:nvPicPr>
        <xdr:cNvPr id="4"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3811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5" name="4 Conector recto"/>
        <xdr:cNvCxnSpPr/>
      </xdr:nvCxnSpPr>
      <xdr:spPr>
        <a:xfrm flipH="1">
          <a:off x="202882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53450" y="152400"/>
          <a:ext cx="723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7" name="CuadroTexto 6"/>
        <xdr:cNvSpPr txBox="1"/>
      </xdr:nvSpPr>
      <xdr:spPr>
        <a:xfrm>
          <a:off x="8229600" y="828675"/>
          <a:ext cx="847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6</xdr:col>
      <xdr:colOff>581025</xdr:colOff>
      <xdr:row>28</xdr:row>
      <xdr:rowOff>3248025</xdr:rowOff>
    </xdr:to>
    <xdr:graphicFrame macro="">
      <xdr:nvGraphicFramePr>
        <xdr:cNvPr id="2" name="5 Gráfico"/>
        <xdr:cNvGraphicFramePr/>
      </xdr:nvGraphicFramePr>
      <xdr:xfrm>
        <a:off x="0" y="5772150"/>
        <a:ext cx="11363325" cy="342900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1</xdr:row>
      <xdr:rowOff>76200</xdr:rowOff>
    </xdr:from>
    <xdr:to>
      <xdr:col>6</xdr:col>
      <xdr:colOff>600075</xdr:colOff>
      <xdr:row>4</xdr:row>
      <xdr:rowOff>57150</xdr:rowOff>
    </xdr:to>
    <xdr:sp macro="" fLocksText="0" textlink="">
      <xdr:nvSpPr>
        <xdr:cNvPr id="3" name="2 Flecha izquierda">
          <a:hlinkClick r:id="rId2"/>
        </xdr:cNvPr>
        <xdr:cNvSpPr/>
      </xdr:nvSpPr>
      <xdr:spPr>
        <a:xfrm>
          <a:off x="10772775" y="238125"/>
          <a:ext cx="609600"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12696825"/>
        <a:ext cx="9048750" cy="0"/>
      </xdr:xfrm>
      <a:graphic>
        <a:graphicData uri="http://schemas.openxmlformats.org/drawingml/2006/chart">
          <c:chart xmlns:c="http://schemas.openxmlformats.org/drawingml/2006/chart" r:id="rId1"/>
        </a:graphicData>
      </a:graphic>
    </xdr:graphicFrame>
    <xdr:clientData/>
  </xdr:twoCellAnchor>
  <xdr:twoCellAnchor>
    <xdr:from>
      <xdr:col>0</xdr:col>
      <xdr:colOff>790575</xdr:colOff>
      <xdr:row>26</xdr:row>
      <xdr:rowOff>28575</xdr:rowOff>
    </xdr:from>
    <xdr:to>
      <xdr:col>5</xdr:col>
      <xdr:colOff>542925</xdr:colOff>
      <xdr:row>26</xdr:row>
      <xdr:rowOff>3724275</xdr:rowOff>
    </xdr:to>
    <xdr:graphicFrame macro="">
      <xdr:nvGraphicFramePr>
        <xdr:cNvPr id="3" name="1 Gráfico"/>
        <xdr:cNvGraphicFramePr/>
      </xdr:nvGraphicFramePr>
      <xdr:xfrm>
        <a:off x="790575" y="7277100"/>
        <a:ext cx="8629650" cy="36957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1</xdr:row>
      <xdr:rowOff>57150</xdr:rowOff>
    </xdr:from>
    <xdr:to>
      <xdr:col>6</xdr:col>
      <xdr:colOff>800100</xdr:colOff>
      <xdr:row>4</xdr:row>
      <xdr:rowOff>66675</xdr:rowOff>
    </xdr:to>
    <xdr:sp macro="" fLocksText="0" textlink="">
      <xdr:nvSpPr>
        <xdr:cNvPr id="4" name="2 Flecha izquierda">
          <a:hlinkClick r:id="rId3"/>
        </xdr:cNvPr>
        <xdr:cNvSpPr/>
      </xdr:nvSpPr>
      <xdr:spPr>
        <a:xfrm>
          <a:off x="9601200" y="219075"/>
          <a:ext cx="619125"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1280160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95250</xdr:rowOff>
    </xdr:from>
    <xdr:to>
      <xdr:col>5</xdr:col>
      <xdr:colOff>781050</xdr:colOff>
      <xdr:row>26</xdr:row>
      <xdr:rowOff>3524250</xdr:rowOff>
    </xdr:to>
    <xdr:graphicFrame macro="">
      <xdr:nvGraphicFramePr>
        <xdr:cNvPr id="3" name="5 Gráfico"/>
        <xdr:cNvGraphicFramePr/>
      </xdr:nvGraphicFramePr>
      <xdr:xfrm>
        <a:off x="323850" y="6781800"/>
        <a:ext cx="7296150" cy="3429000"/>
      </xdr:xfrm>
      <a:graphic>
        <a:graphicData uri="http://schemas.openxmlformats.org/drawingml/2006/chart">
          <c:chart xmlns:c="http://schemas.openxmlformats.org/drawingml/2006/chart" r:id="rId2"/>
        </a:graphicData>
      </a:graphic>
    </xdr:graphicFrame>
    <xdr:clientData/>
  </xdr:twoCellAnchor>
  <xdr:twoCellAnchor>
    <xdr:from>
      <xdr:col>5</xdr:col>
      <xdr:colOff>800100</xdr:colOff>
      <xdr:row>1</xdr:row>
      <xdr:rowOff>95250</xdr:rowOff>
    </xdr:from>
    <xdr:to>
      <xdr:col>6</xdr:col>
      <xdr:colOff>581025</xdr:colOff>
      <xdr:row>4</xdr:row>
      <xdr:rowOff>76200</xdr:rowOff>
    </xdr:to>
    <xdr:sp macro="" fLocksText="0" textlink="">
      <xdr:nvSpPr>
        <xdr:cNvPr id="4" name="2 Flecha izquierda">
          <a:hlinkClick r:id="rId3"/>
        </xdr:cNvPr>
        <xdr:cNvSpPr/>
      </xdr:nvSpPr>
      <xdr:spPr>
        <a:xfrm>
          <a:off x="7639050" y="257175"/>
          <a:ext cx="6191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INDICADORES%20EXTENSION%20Y%20PROYECCION%20SOCIAL%20editan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1 perfiles y compet"/>
      <sheetName val="CI2 Integridad  Policial"/>
      <sheetName val="CI3 Satisfacciòn "/>
      <sheetName val="CI4 Cultura organizacional"/>
      <sheetName val="CI5 Modelo Organizacional"/>
      <sheetName val="CI6  Desarrollo Tecnològico 2"/>
      <sheetName val="P1  Brindar Servicios AREDE"/>
      <sheetName val="P2  Prestar Servicios ARASO"/>
      <sheetName val="P3  Brindar Servicios VIVIENDA "/>
      <sheetName val="P4  Brindar Servicios AREDU"/>
      <sheetName val="P5 Admar TTHH MGH 2"/>
      <sheetName val="P6 Mejora Continùa"/>
      <sheetName val="P7 Desarrol Proc Comunicacic 2"/>
      <sheetName val="P8 Convenios Cooperaciòn 2"/>
      <sheetName val="R1 Gestionar recursos Ley "/>
      <sheetName val="R2 Gestionar recursos inversiòn"/>
      <sheetName val="R3 Control y utiliza recursos  "/>
      <sheetName val="C1 Garantizar comun  Bienestar "/>
      <sheetName val="Consolidado 2019"/>
      <sheetName val="Cump.act.artis 2019"/>
      <sheetName val="Proyecc.artisti 2019"/>
      <sheetName val="Ingres. X Activ.Extens 2019"/>
      <sheetName val="Consolidado 2018"/>
      <sheetName val="Cump.act.artis 2018 "/>
      <sheetName val="Proyecc.artisti 2018"/>
      <sheetName val="Ingres. X Activ.Extens 2018"/>
      <sheetName val="Consolidado 2017"/>
      <sheetName val="Cump.act.artis 2017 "/>
      <sheetName val="Proyecc.artisti 2017 "/>
      <sheetName val="Ingres. X Activ.Extens 2017  "/>
      <sheetName val="Consolidado 2016"/>
      <sheetName val="Cump.act.artis 2016"/>
      <sheetName val="Proyecc.artisti 2016"/>
      <sheetName val="Ingresos por Activ.Ext.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9">
          <cell r="D9" t="str">
            <v>Actividades artisticas ejecutadas a tiempo *100/actividades artisticas programadas </v>
          </cell>
          <cell r="E9" t="str">
            <v>Determinar el porcentaje de las actividades artisticas que se realizan a tiempo</v>
          </cell>
          <cell r="G9">
            <v>0.9</v>
          </cell>
        </row>
        <row r="10">
          <cell r="D10" t="str">
            <v>Numero de actividades academico artisticas para el publico realizadas durante el semestre</v>
          </cell>
          <cell r="E10" t="str">
            <v>Garantizar que la participación del conservatorio en actividades artisticas ajenas a la institución se mantenga o incremente</v>
          </cell>
          <cell r="G10">
            <v>10</v>
          </cell>
        </row>
        <row r="11">
          <cell r="D11" t="str">
            <v>Ingresos por actividades de extensión</v>
          </cell>
          <cell r="E11" t="str">
            <v>Determinar los ingresos semestrales por actividades de extensión</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row r="9">
          <cell r="C9" t="str">
            <v>Cumplimiento de actividades artisticas</v>
          </cell>
        </row>
        <row r="10">
          <cell r="C10" t="str">
            <v>Proyección artistica</v>
          </cell>
        </row>
        <row r="11">
          <cell r="C11" t="str">
            <v>Ingresos por actividades de extensión</v>
          </cell>
        </row>
      </sheetData>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Z11"/>
  <sheetViews>
    <sheetView tabSelected="1" workbookViewId="0" topLeftCell="A1">
      <selection activeCell="C4" sqref="C4:G4"/>
    </sheetView>
  </sheetViews>
  <sheetFormatPr defaultColWidth="11.421875" defaultRowHeight="12.75"/>
  <cols>
    <col min="1" max="1" width="15.421875" style="1" customWidth="1"/>
    <col min="2" max="2" width="14.57421875" style="1" customWidth="1"/>
    <col min="3" max="3" width="21.421875" style="1" customWidth="1"/>
    <col min="4" max="4" width="17.8515625" style="1" customWidth="1"/>
    <col min="5" max="5" width="19.00390625" style="1" customWidth="1"/>
    <col min="6" max="6" width="11.421875" style="1" customWidth="1"/>
    <col min="7" max="7" width="17.421875" style="1" bestFit="1" customWidth="1"/>
    <col min="8" max="8" width="18.00390625" style="1" customWidth="1"/>
    <col min="9" max="13" width="11.421875" style="1" customWidth="1"/>
    <col min="14" max="14" width="19.00390625" style="1" customWidth="1"/>
    <col min="15" max="16384" width="11.421875" style="1" customWidth="1"/>
  </cols>
  <sheetData>
    <row r="1" spans="1:26" s="204" customFormat="1" ht="15.75" customHeight="1">
      <c r="A1" s="213"/>
      <c r="B1" s="214"/>
      <c r="C1" s="217" t="s">
        <v>33</v>
      </c>
      <c r="D1" s="218"/>
      <c r="E1" s="218"/>
      <c r="F1" s="218"/>
      <c r="G1" s="218"/>
      <c r="H1" s="202"/>
      <c r="I1" s="202"/>
      <c r="J1" s="202"/>
      <c r="K1" s="202"/>
      <c r="L1" s="202"/>
      <c r="M1" s="202"/>
      <c r="N1" s="202"/>
      <c r="O1" s="202"/>
      <c r="P1" s="202"/>
      <c r="Q1" s="202"/>
      <c r="R1" s="202"/>
      <c r="S1" s="202"/>
      <c r="T1" s="202"/>
      <c r="U1" s="203"/>
      <c r="V1" s="203"/>
      <c r="W1" s="203"/>
      <c r="X1" s="203"/>
      <c r="Y1" s="203"/>
      <c r="Z1" s="203"/>
    </row>
    <row r="2" spans="1:26" s="204" customFormat="1" ht="15.75" customHeight="1">
      <c r="A2" s="215"/>
      <c r="B2" s="214"/>
      <c r="C2" s="217" t="s">
        <v>32</v>
      </c>
      <c r="D2" s="218"/>
      <c r="E2" s="218"/>
      <c r="F2" s="218"/>
      <c r="G2" s="218"/>
      <c r="H2" s="202"/>
      <c r="I2" s="202"/>
      <c r="J2" s="202"/>
      <c r="K2" s="202"/>
      <c r="L2" s="202"/>
      <c r="M2" s="202"/>
      <c r="N2" s="202"/>
      <c r="O2" s="202"/>
      <c r="P2" s="202"/>
      <c r="Q2" s="202"/>
      <c r="R2" s="202"/>
      <c r="S2" s="202"/>
      <c r="T2" s="202"/>
      <c r="U2" s="203"/>
      <c r="V2" s="203"/>
      <c r="W2" s="203"/>
      <c r="X2" s="203"/>
      <c r="Y2" s="203"/>
      <c r="Z2" s="203"/>
    </row>
    <row r="3" spans="1:26" s="204" customFormat="1" ht="15.75" customHeight="1">
      <c r="A3" s="215"/>
      <c r="B3" s="214"/>
      <c r="C3" s="205"/>
      <c r="D3" s="206"/>
      <c r="E3" s="207"/>
      <c r="F3" s="207"/>
      <c r="G3" s="207"/>
      <c r="H3" s="202"/>
      <c r="I3" s="202"/>
      <c r="J3" s="202"/>
      <c r="K3" s="202"/>
      <c r="L3" s="202"/>
      <c r="M3" s="202"/>
      <c r="N3" s="202"/>
      <c r="O3" s="202"/>
      <c r="P3" s="202"/>
      <c r="Q3" s="202"/>
      <c r="R3" s="202"/>
      <c r="S3" s="202"/>
      <c r="T3" s="202"/>
      <c r="U3" s="203"/>
      <c r="V3" s="203"/>
      <c r="W3" s="203"/>
      <c r="X3" s="203"/>
      <c r="Y3" s="203"/>
      <c r="Z3" s="203"/>
    </row>
    <row r="4" spans="1:26" s="204" customFormat="1" ht="15.75" customHeight="1">
      <c r="A4" s="215"/>
      <c r="B4" s="214"/>
      <c r="C4" s="217" t="s">
        <v>31</v>
      </c>
      <c r="D4" s="218"/>
      <c r="E4" s="218"/>
      <c r="F4" s="218"/>
      <c r="G4" s="218"/>
      <c r="H4" s="202"/>
      <c r="I4" s="202"/>
      <c r="J4" s="202"/>
      <c r="K4" s="202"/>
      <c r="L4" s="202"/>
      <c r="M4" s="202"/>
      <c r="N4" s="202"/>
      <c r="O4" s="202"/>
      <c r="P4" s="202"/>
      <c r="Q4" s="202"/>
      <c r="R4" s="202"/>
      <c r="S4" s="202"/>
      <c r="T4" s="202"/>
      <c r="U4" s="203"/>
      <c r="V4" s="203"/>
      <c r="W4" s="203"/>
      <c r="X4" s="203"/>
      <c r="Y4" s="203"/>
      <c r="Z4" s="203"/>
    </row>
    <row r="5" spans="1:26" s="204" customFormat="1" ht="15.75" customHeight="1">
      <c r="A5" s="215"/>
      <c r="B5" s="214"/>
      <c r="C5" s="217" t="s">
        <v>357</v>
      </c>
      <c r="D5" s="218"/>
      <c r="E5" s="218"/>
      <c r="F5" s="218"/>
      <c r="G5" s="218"/>
      <c r="H5" s="202"/>
      <c r="I5" s="202"/>
      <c r="J5" s="202"/>
      <c r="K5" s="202"/>
      <c r="L5" s="202"/>
      <c r="M5" s="202"/>
      <c r="N5" s="202"/>
      <c r="O5" s="202"/>
      <c r="P5" s="202"/>
      <c r="Q5" s="202"/>
      <c r="R5" s="202"/>
      <c r="S5" s="202"/>
      <c r="T5" s="202"/>
      <c r="U5" s="203"/>
      <c r="V5" s="203"/>
      <c r="W5" s="203"/>
      <c r="X5" s="203"/>
      <c r="Y5" s="203"/>
      <c r="Z5" s="203"/>
    </row>
    <row r="6" spans="1:26" s="204" customFormat="1" ht="15.75" customHeight="1">
      <c r="A6" s="216"/>
      <c r="B6" s="214"/>
      <c r="C6" s="219" t="s">
        <v>358</v>
      </c>
      <c r="D6" s="220"/>
      <c r="E6" s="220"/>
      <c r="F6" s="220"/>
      <c r="G6" s="220"/>
      <c r="H6" s="202"/>
      <c r="I6" s="202"/>
      <c r="J6" s="202"/>
      <c r="K6" s="202"/>
      <c r="L6" s="202"/>
      <c r="M6" s="202"/>
      <c r="N6" s="202"/>
      <c r="O6" s="202"/>
      <c r="P6" s="202"/>
      <c r="Q6" s="202"/>
      <c r="R6" s="202"/>
      <c r="S6" s="202"/>
      <c r="T6" s="202"/>
      <c r="U6" s="203"/>
      <c r="V6" s="203"/>
      <c r="W6" s="203"/>
      <c r="X6" s="203"/>
      <c r="Y6" s="203"/>
      <c r="Z6" s="203"/>
    </row>
    <row r="7" spans="1:20" s="16" customFormat="1" ht="32.1" customHeight="1">
      <c r="A7" s="209" t="s">
        <v>30</v>
      </c>
      <c r="B7" s="209" t="s">
        <v>29</v>
      </c>
      <c r="C7" s="208" t="s">
        <v>28</v>
      </c>
      <c r="D7" s="208" t="s">
        <v>27</v>
      </c>
      <c r="E7" s="208" t="s">
        <v>26</v>
      </c>
      <c r="F7" s="208" t="s">
        <v>25</v>
      </c>
      <c r="G7" s="208" t="s">
        <v>24</v>
      </c>
      <c r="H7" s="209" t="s">
        <v>327</v>
      </c>
      <c r="I7" s="209"/>
      <c r="J7" s="209"/>
      <c r="K7" s="209"/>
      <c r="L7" s="209"/>
      <c r="M7" s="209"/>
      <c r="N7" s="209"/>
      <c r="O7" s="209"/>
      <c r="P7" s="209"/>
      <c r="Q7" s="209"/>
      <c r="R7" s="209"/>
      <c r="S7" s="209"/>
      <c r="T7" s="209" t="s">
        <v>23</v>
      </c>
    </row>
    <row r="8" spans="1:20" s="16" customFormat="1" ht="32.1" customHeight="1">
      <c r="A8" s="209"/>
      <c r="B8" s="209"/>
      <c r="C8" s="209"/>
      <c r="D8" s="209"/>
      <c r="E8" s="209"/>
      <c r="F8" s="209"/>
      <c r="G8" s="209"/>
      <c r="H8" s="178" t="s">
        <v>22</v>
      </c>
      <c r="I8" s="178" t="s">
        <v>21</v>
      </c>
      <c r="J8" s="178" t="s">
        <v>20</v>
      </c>
      <c r="K8" s="178" t="s">
        <v>19</v>
      </c>
      <c r="L8" s="178" t="s">
        <v>18</v>
      </c>
      <c r="M8" s="178" t="s">
        <v>17</v>
      </c>
      <c r="N8" s="178" t="s">
        <v>16</v>
      </c>
      <c r="O8" s="178" t="s">
        <v>15</v>
      </c>
      <c r="P8" s="178" t="s">
        <v>14</v>
      </c>
      <c r="Q8" s="178" t="s">
        <v>13</v>
      </c>
      <c r="R8" s="178" t="s">
        <v>12</v>
      </c>
      <c r="S8" s="178" t="s">
        <v>11</v>
      </c>
      <c r="T8" s="209"/>
    </row>
    <row r="9" spans="1:20" s="2" customFormat="1" ht="117" customHeight="1">
      <c r="A9" s="210" t="s">
        <v>10</v>
      </c>
      <c r="B9" s="10"/>
      <c r="C9" s="15" t="s">
        <v>9</v>
      </c>
      <c r="D9" s="7" t="s">
        <v>8</v>
      </c>
      <c r="E9" s="8" t="s">
        <v>7</v>
      </c>
      <c r="F9" s="7" t="s">
        <v>6</v>
      </c>
      <c r="G9" s="13">
        <v>0.9</v>
      </c>
      <c r="H9" s="14">
        <f>+'Cump.act.artis 2021'!C22</f>
        <v>1</v>
      </c>
      <c r="I9" s="13"/>
      <c r="J9" s="13"/>
      <c r="K9" s="14">
        <f>+'Cump.act.artis 2021'!C23</f>
        <v>0.25</v>
      </c>
      <c r="L9" s="13"/>
      <c r="M9" s="13"/>
      <c r="N9" s="14">
        <f>+'Cump.act.artis 2021'!C24</f>
        <v>0.8181818181818182</v>
      </c>
      <c r="O9" s="13"/>
      <c r="P9" s="13"/>
      <c r="Q9" s="14">
        <f>+'Cump.act.artis 2021'!C25</f>
        <v>0.9</v>
      </c>
      <c r="R9" s="13"/>
      <c r="S9" s="13"/>
      <c r="T9" s="13"/>
    </row>
    <row r="10" spans="1:20" s="2" customFormat="1" ht="123" customHeight="1">
      <c r="A10" s="211"/>
      <c r="B10" s="10"/>
      <c r="C10" s="9" t="s">
        <v>5</v>
      </c>
      <c r="D10" s="8" t="s">
        <v>4</v>
      </c>
      <c r="E10" s="8" t="s">
        <v>3</v>
      </c>
      <c r="F10" s="7" t="s">
        <v>0</v>
      </c>
      <c r="G10" s="12">
        <v>10</v>
      </c>
      <c r="H10" s="11">
        <f>+'Proyecc.artisti 2021'!C22</f>
        <v>3</v>
      </c>
      <c r="I10" s="4"/>
      <c r="J10" s="4"/>
      <c r="K10" s="4"/>
      <c r="L10" s="4"/>
      <c r="M10" s="4"/>
      <c r="N10" s="11">
        <f>+'Proyecc.artisti 2021'!C23</f>
        <v>2</v>
      </c>
      <c r="O10" s="5"/>
      <c r="P10" s="4"/>
      <c r="Q10" s="4"/>
      <c r="R10" s="5"/>
      <c r="S10" s="4"/>
      <c r="T10" s="3"/>
    </row>
    <row r="11" spans="1:20" s="2" customFormat="1" ht="72.75" customHeight="1">
      <c r="A11" s="212"/>
      <c r="B11" s="10"/>
      <c r="C11" s="9" t="s">
        <v>2</v>
      </c>
      <c r="D11" s="8" t="s">
        <v>2</v>
      </c>
      <c r="E11" s="8" t="s">
        <v>1</v>
      </c>
      <c r="F11" s="7" t="s">
        <v>0</v>
      </c>
      <c r="G11" s="177">
        <v>489789670</v>
      </c>
      <c r="H11" s="6">
        <f>+'Ingres. X Activ.Extens 2020'!D22</f>
        <v>1034289063</v>
      </c>
      <c r="I11" s="4"/>
      <c r="J11" s="4"/>
      <c r="K11" s="4"/>
      <c r="L11" s="4"/>
      <c r="M11" s="4"/>
      <c r="N11" s="6">
        <f>+'Ingres. X Activ.Extens 2021'!D23</f>
        <v>2501831087</v>
      </c>
      <c r="O11" s="5"/>
      <c r="P11" s="4"/>
      <c r="Q11" s="13"/>
      <c r="R11" s="5"/>
      <c r="S11" s="4"/>
      <c r="T11" s="3"/>
    </row>
  </sheetData>
  <mergeCells count="16">
    <mergeCell ref="A1:B6"/>
    <mergeCell ref="C1:G1"/>
    <mergeCell ref="C2:G2"/>
    <mergeCell ref="C4:G4"/>
    <mergeCell ref="C5:G5"/>
    <mergeCell ref="C6:G6"/>
    <mergeCell ref="G7:G8"/>
    <mergeCell ref="H7:S7"/>
    <mergeCell ref="T7:T8"/>
    <mergeCell ref="A9:A11"/>
    <mergeCell ref="A7:A8"/>
    <mergeCell ref="B7:B8"/>
    <mergeCell ref="C7:C8"/>
    <mergeCell ref="D7:D8"/>
    <mergeCell ref="E7:E8"/>
    <mergeCell ref="F7:F8"/>
  </mergeCells>
  <hyperlinks>
    <hyperlink ref="C10" location="'Proyecc.artisti 2021'!A1" display="Proyección artistica"/>
    <hyperlink ref="C9" location="'Cump.act.artis 2021'!A1" display="Cumplimiento de actividades artisticas"/>
    <hyperlink ref="C11" location="'Ingres. X Activ.Extens 2021'!A1" display="Ingresos por actividades de extensión"/>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M110"/>
  <sheetViews>
    <sheetView zoomScale="90" zoomScaleNormal="90" workbookViewId="0" topLeftCell="A1">
      <selection activeCell="A35" sqref="A35"/>
    </sheetView>
  </sheetViews>
  <sheetFormatPr defaultColWidth="11.421875" defaultRowHeight="12.75"/>
  <cols>
    <col min="1" max="1" width="31.140625" style="18" customWidth="1"/>
    <col min="2" max="2" width="43.7109375" style="18" customWidth="1"/>
    <col min="3" max="3" width="47.7109375" style="18" customWidth="1"/>
    <col min="4" max="4" width="13.7109375" style="18" customWidth="1"/>
    <col min="5" max="5" width="14.28125" style="18" customWidth="1"/>
    <col min="6" max="6" width="12.57421875" style="18" customWidth="1"/>
    <col min="7" max="7" width="11.00390625" style="18" bestFit="1" customWidth="1"/>
    <col min="8" max="8" width="20.140625" style="18" customWidth="1"/>
    <col min="9" max="9" width="26.57421875" style="18" customWidth="1"/>
    <col min="10" max="10" width="22.421875" style="18" customWidth="1"/>
    <col min="11" max="11" width="48.7109375" style="18" customWidth="1"/>
    <col min="12" max="12" width="52.7109375" style="18" customWidth="1"/>
    <col min="13" max="13" width="59.421875" style="18" customWidth="1"/>
    <col min="14" max="17" width="5.7109375" style="18" customWidth="1"/>
    <col min="18" max="18" width="6.7109375" style="18" customWidth="1"/>
    <col min="19"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11" ht="12.75">
      <c r="A1" s="258"/>
      <c r="B1" s="258"/>
      <c r="C1" s="258"/>
      <c r="D1" s="258"/>
      <c r="E1" s="258"/>
      <c r="F1" s="258"/>
      <c r="G1" s="258"/>
      <c r="H1" s="64"/>
      <c r="I1" s="64"/>
      <c r="J1" s="64"/>
      <c r="K1" s="75"/>
    </row>
    <row r="2" spans="1:11" ht="12.75">
      <c r="A2" s="259" t="s">
        <v>124</v>
      </c>
      <c r="B2" s="259"/>
      <c r="C2" s="259"/>
      <c r="D2" s="259"/>
      <c r="E2" s="259"/>
      <c r="F2" s="259"/>
      <c r="G2" s="259"/>
      <c r="H2" s="64"/>
      <c r="I2" s="64"/>
      <c r="J2" s="64"/>
      <c r="K2" s="75"/>
    </row>
    <row r="3" spans="1:12" ht="12.75">
      <c r="A3" s="259"/>
      <c r="B3" s="259"/>
      <c r="C3" s="259"/>
      <c r="D3" s="259"/>
      <c r="E3" s="259"/>
      <c r="F3" s="259"/>
      <c r="G3" s="259"/>
      <c r="H3" s="64"/>
      <c r="I3" s="64"/>
      <c r="J3" s="64"/>
      <c r="K3" s="75"/>
      <c r="L3" s="18" t="s">
        <v>117</v>
      </c>
    </row>
    <row r="4" spans="1:12" ht="12.75">
      <c r="A4" s="259"/>
      <c r="B4" s="259"/>
      <c r="C4" s="259"/>
      <c r="D4" s="259"/>
      <c r="E4" s="259"/>
      <c r="F4" s="259"/>
      <c r="G4" s="259"/>
      <c r="H4" s="64"/>
      <c r="I4" s="64"/>
      <c r="J4" s="64"/>
      <c r="K4" s="75"/>
      <c r="L4" s="18" t="s">
        <v>123</v>
      </c>
    </row>
    <row r="5" spans="1:12" ht="12.75">
      <c r="A5" s="259"/>
      <c r="B5" s="259"/>
      <c r="C5" s="259"/>
      <c r="D5" s="259"/>
      <c r="E5" s="259"/>
      <c r="F5" s="259"/>
      <c r="G5" s="259"/>
      <c r="H5" s="64"/>
      <c r="I5" s="64"/>
      <c r="J5" s="64"/>
      <c r="K5" s="75"/>
      <c r="L5" s="18" t="s">
        <v>122</v>
      </c>
    </row>
    <row r="6" spans="1:31" s="82" customFormat="1" ht="12.75">
      <c r="A6" s="239" t="s">
        <v>121</v>
      </c>
      <c r="B6" s="239"/>
      <c r="C6" s="239"/>
      <c r="D6" s="239"/>
      <c r="E6" s="239"/>
      <c r="F6" s="239"/>
      <c r="G6" s="239"/>
      <c r="H6" s="64"/>
      <c r="I6" s="64"/>
      <c r="J6" s="64"/>
      <c r="K6" s="75"/>
      <c r="AE6" s="83"/>
    </row>
    <row r="7" spans="1:65" ht="12.75">
      <c r="A7" s="179" t="s">
        <v>120</v>
      </c>
      <c r="B7" s="256" t="s">
        <v>119</v>
      </c>
      <c r="C7" s="256"/>
      <c r="D7" s="256"/>
      <c r="E7" s="243" t="s">
        <v>118</v>
      </c>
      <c r="F7" s="243"/>
      <c r="G7" s="243"/>
      <c r="H7" s="64"/>
      <c r="I7" s="64"/>
      <c r="J7" s="64"/>
      <c r="K7" s="75"/>
      <c r="BK7" s="77"/>
      <c r="BL7" s="77"/>
      <c r="BM7" s="77"/>
    </row>
    <row r="8" spans="1:65" ht="25.5">
      <c r="A8" s="80" t="str">
        <f>'[1]Consolidado 2016'!C9</f>
        <v>Cumplimiento de actividades artisticas</v>
      </c>
      <c r="B8" s="257">
        <f>'[1]Consolidado 2018'!G9</f>
        <v>0.9</v>
      </c>
      <c r="C8" s="257"/>
      <c r="D8" s="257"/>
      <c r="E8" s="242" t="s">
        <v>117</v>
      </c>
      <c r="F8" s="242"/>
      <c r="G8" s="242"/>
      <c r="H8" s="64"/>
      <c r="I8" s="64"/>
      <c r="J8" s="64"/>
      <c r="K8" s="75"/>
      <c r="BK8" s="77"/>
      <c r="BL8" s="79"/>
      <c r="BM8" s="77"/>
    </row>
    <row r="9" spans="1:65" ht="12.75">
      <c r="A9" s="243" t="s">
        <v>116</v>
      </c>
      <c r="B9" s="243"/>
      <c r="C9" s="243"/>
      <c r="D9" s="243"/>
      <c r="E9" s="243"/>
      <c r="F9" s="243"/>
      <c r="G9" s="243"/>
      <c r="H9" s="64"/>
      <c r="I9" s="64"/>
      <c r="J9" s="64"/>
      <c r="K9" s="75"/>
      <c r="BK9" s="77"/>
      <c r="BL9" s="78"/>
      <c r="BM9" s="77"/>
    </row>
    <row r="10" spans="1:65" ht="12.75">
      <c r="A10" s="254" t="str">
        <f>'[1]Consolidado 2018'!E9</f>
        <v>Determinar el porcentaje de las actividades artisticas que se realizan a tiempo</v>
      </c>
      <c r="B10" s="254"/>
      <c r="C10" s="254"/>
      <c r="D10" s="254"/>
      <c r="E10" s="254"/>
      <c r="F10" s="254"/>
      <c r="G10" s="254"/>
      <c r="H10" s="64"/>
      <c r="I10" s="64"/>
      <c r="J10" s="64"/>
      <c r="K10" s="75"/>
      <c r="BK10" s="77"/>
      <c r="BL10" s="78"/>
      <c r="BM10" s="77"/>
    </row>
    <row r="11" spans="1:65" ht="12.75">
      <c r="A11" s="243" t="s">
        <v>115</v>
      </c>
      <c r="B11" s="243"/>
      <c r="C11" s="243"/>
      <c r="D11" s="243"/>
      <c r="E11" s="243"/>
      <c r="F11" s="243"/>
      <c r="G11" s="243"/>
      <c r="H11" s="64"/>
      <c r="I11" s="64"/>
      <c r="J11" s="64"/>
      <c r="K11" s="75"/>
      <c r="BK11" s="77"/>
      <c r="BL11" s="78"/>
      <c r="BM11" s="77"/>
    </row>
    <row r="12" spans="1:65" ht="12.75">
      <c r="A12" s="255" t="str">
        <f>'[1]Consolidado 2018'!D9</f>
        <v xml:space="preserve">Actividades artisticas ejecutadas a tiempo *100/actividades artisticas programadas </v>
      </c>
      <c r="B12" s="254"/>
      <c r="C12" s="254"/>
      <c r="D12" s="254"/>
      <c r="E12" s="254"/>
      <c r="F12" s="254"/>
      <c r="G12" s="254"/>
      <c r="H12" s="64"/>
      <c r="I12" s="64"/>
      <c r="J12" s="64"/>
      <c r="K12" s="75"/>
      <c r="BK12" s="77"/>
      <c r="BL12" s="78"/>
      <c r="BM12" s="77"/>
    </row>
    <row r="13" spans="1:65" ht="12.75">
      <c r="A13" s="243" t="s">
        <v>114</v>
      </c>
      <c r="B13" s="243"/>
      <c r="C13" s="243"/>
      <c r="D13" s="256" t="s">
        <v>113</v>
      </c>
      <c r="E13" s="256"/>
      <c r="F13" s="256"/>
      <c r="G13" s="256"/>
      <c r="H13" s="64"/>
      <c r="I13" s="64"/>
      <c r="J13" s="64"/>
      <c r="K13" s="75"/>
      <c r="BK13" s="77"/>
      <c r="BL13" s="78"/>
      <c r="BM13" s="77"/>
    </row>
    <row r="14" spans="1:65" ht="12.75">
      <c r="A14" s="241" t="s">
        <v>112</v>
      </c>
      <c r="B14" s="241"/>
      <c r="C14" s="241"/>
      <c r="D14" s="242" t="s">
        <v>6</v>
      </c>
      <c r="E14" s="242"/>
      <c r="F14" s="242"/>
      <c r="G14" s="242"/>
      <c r="H14" s="64"/>
      <c r="I14" s="64"/>
      <c r="J14" s="64"/>
      <c r="K14" s="75"/>
      <c r="BK14" s="77"/>
      <c r="BL14" s="78"/>
      <c r="BM14" s="77"/>
    </row>
    <row r="15" spans="1:65" ht="12.75">
      <c r="A15" s="241"/>
      <c r="B15" s="241"/>
      <c r="C15" s="241"/>
      <c r="D15" s="242"/>
      <c r="E15" s="242"/>
      <c r="F15" s="242"/>
      <c r="G15" s="242"/>
      <c r="H15" s="64"/>
      <c r="I15" s="64"/>
      <c r="J15" s="64"/>
      <c r="K15" s="75"/>
      <c r="BK15" s="77"/>
      <c r="BL15" s="78"/>
      <c r="BM15" s="77"/>
    </row>
    <row r="16" spans="1:65" ht="12.75">
      <c r="A16" s="243" t="s">
        <v>111</v>
      </c>
      <c r="B16" s="243"/>
      <c r="C16" s="243"/>
      <c r="D16" s="243" t="s">
        <v>110</v>
      </c>
      <c r="E16" s="243"/>
      <c r="F16" s="243"/>
      <c r="G16" s="243"/>
      <c r="H16" s="64"/>
      <c r="I16" s="64"/>
      <c r="J16" s="64"/>
      <c r="K16" s="75"/>
      <c r="BK16" s="77"/>
      <c r="BL16" s="78"/>
      <c r="BM16" s="77"/>
    </row>
    <row r="17" spans="1:64" ht="12.75">
      <c r="A17" s="244" t="s">
        <v>109</v>
      </c>
      <c r="B17" s="245"/>
      <c r="C17" s="246"/>
      <c r="D17" s="242" t="s">
        <v>108</v>
      </c>
      <c r="E17" s="242"/>
      <c r="F17" s="242"/>
      <c r="G17" s="242"/>
      <c r="H17" s="64"/>
      <c r="I17" s="64"/>
      <c r="J17" s="64"/>
      <c r="K17" s="75"/>
      <c r="BL17" s="76"/>
    </row>
    <row r="18" spans="1:11" ht="12.75">
      <c r="A18" s="247"/>
      <c r="B18" s="248"/>
      <c r="C18" s="249"/>
      <c r="D18" s="242"/>
      <c r="E18" s="242"/>
      <c r="F18" s="242"/>
      <c r="G18" s="242"/>
      <c r="H18" s="64"/>
      <c r="I18" s="64"/>
      <c r="J18" s="64"/>
      <c r="K18" s="75"/>
    </row>
    <row r="19" spans="1:11" ht="12.75">
      <c r="A19" s="250" t="s">
        <v>107</v>
      </c>
      <c r="B19" s="239"/>
      <c r="C19" s="239"/>
      <c r="D19" s="239"/>
      <c r="E19" s="239"/>
      <c r="F19" s="250"/>
      <c r="G19" s="250"/>
      <c r="H19" s="64"/>
      <c r="I19" s="64"/>
      <c r="J19" s="64"/>
      <c r="K19" s="64"/>
    </row>
    <row r="20" spans="1:11" ht="12.75">
      <c r="A20" s="68"/>
      <c r="B20" s="251" t="s">
        <v>106</v>
      </c>
      <c r="C20" s="252"/>
      <c r="D20" s="68"/>
      <c r="E20" s="68"/>
      <c r="F20" s="68"/>
      <c r="G20" s="68"/>
      <c r="H20" s="64"/>
      <c r="I20" s="64"/>
      <c r="J20" s="64"/>
      <c r="K20" s="64"/>
    </row>
    <row r="21" spans="2:11" s="65" customFormat="1" ht="12.75">
      <c r="B21" s="74" t="s">
        <v>105</v>
      </c>
      <c r="C21" s="73" t="s">
        <v>104</v>
      </c>
      <c r="D21" s="180" t="s">
        <v>24</v>
      </c>
      <c r="F21" s="71"/>
      <c r="H21" s="64"/>
      <c r="I21" s="64"/>
      <c r="J21" s="64"/>
      <c r="K21" s="64"/>
    </row>
    <row r="22" spans="2:11" s="65" customFormat="1" ht="12.75">
      <c r="B22" s="55" t="s">
        <v>328</v>
      </c>
      <c r="C22" s="69">
        <f>M59/M60</f>
        <v>1</v>
      </c>
      <c r="D22" s="69">
        <f>$B$8</f>
        <v>0.9</v>
      </c>
      <c r="F22" s="67"/>
      <c r="H22" s="64"/>
      <c r="I22" s="64"/>
      <c r="J22" s="64"/>
      <c r="K22" s="64"/>
    </row>
    <row r="23" spans="2:11" s="65" customFormat="1" ht="12.75">
      <c r="B23" s="185" t="s">
        <v>102</v>
      </c>
      <c r="C23" s="69">
        <f>M71/M72</f>
        <v>0.25</v>
      </c>
      <c r="D23" s="69">
        <f>$B$8</f>
        <v>0.9</v>
      </c>
      <c r="F23" s="67"/>
      <c r="H23" s="64"/>
      <c r="I23" s="64"/>
      <c r="J23" s="64"/>
      <c r="K23" s="64"/>
    </row>
    <row r="24" spans="2:11" s="65" customFormat="1" ht="12.75">
      <c r="B24" s="185" t="s">
        <v>101</v>
      </c>
      <c r="C24" s="69">
        <f>M90/M91</f>
        <v>0.8181818181818182</v>
      </c>
      <c r="D24" s="69">
        <f>$B$8</f>
        <v>0.9</v>
      </c>
      <c r="F24" s="67"/>
      <c r="H24" s="64"/>
      <c r="I24" s="64"/>
      <c r="J24" s="64"/>
      <c r="K24" s="64"/>
    </row>
    <row r="25" spans="2:11" s="65" customFormat="1" ht="12.75">
      <c r="B25" s="185" t="s">
        <v>100</v>
      </c>
      <c r="C25" s="69">
        <f>M109/M110</f>
        <v>0.9</v>
      </c>
      <c r="D25" s="69">
        <f>$B$8</f>
        <v>0.9</v>
      </c>
      <c r="F25" s="67"/>
      <c r="H25" s="64"/>
      <c r="I25" s="64"/>
      <c r="J25" s="64"/>
      <c r="K25" s="64"/>
    </row>
    <row r="26" spans="1:11" s="65" customFormat="1" ht="12.75">
      <c r="A26" s="68"/>
      <c r="B26" s="253"/>
      <c r="C26" s="253"/>
      <c r="D26" s="67"/>
      <c r="E26" s="67"/>
      <c r="F26" s="66"/>
      <c r="H26" s="64"/>
      <c r="I26" s="64"/>
      <c r="J26" s="64"/>
      <c r="K26" s="64"/>
    </row>
    <row r="27" spans="1:11" ht="12.75">
      <c r="A27" s="240" t="s">
        <v>99</v>
      </c>
      <c r="B27" s="240"/>
      <c r="C27" s="240"/>
      <c r="D27" s="240"/>
      <c r="E27" s="239"/>
      <c r="F27" s="240"/>
      <c r="G27" s="240"/>
      <c r="H27" s="64"/>
      <c r="I27" s="64"/>
      <c r="J27" s="64"/>
      <c r="K27" s="64"/>
    </row>
    <row r="28" spans="1:11" ht="12.75">
      <c r="A28" s="241"/>
      <c r="B28" s="241"/>
      <c r="C28" s="241"/>
      <c r="D28" s="241"/>
      <c r="E28" s="241"/>
      <c r="F28" s="241"/>
      <c r="G28" s="241"/>
      <c r="H28" s="64"/>
      <c r="I28" s="64"/>
      <c r="J28" s="64"/>
      <c r="K28" s="64"/>
    </row>
    <row r="29" spans="1:11" ht="12.75">
      <c r="A29" s="241"/>
      <c r="B29" s="241"/>
      <c r="C29" s="241"/>
      <c r="D29" s="241"/>
      <c r="E29" s="241"/>
      <c r="F29" s="241"/>
      <c r="G29" s="241"/>
      <c r="H29" s="64"/>
      <c r="I29" s="64"/>
      <c r="J29" s="64"/>
      <c r="K29" s="64"/>
    </row>
    <row r="30" spans="1:11" ht="12.75">
      <c r="A30" s="239" t="s">
        <v>98</v>
      </c>
      <c r="B30" s="239"/>
      <c r="C30" s="239"/>
      <c r="D30" s="239"/>
      <c r="E30" s="239"/>
      <c r="F30" s="239"/>
      <c r="G30" s="239"/>
      <c r="H30" s="240"/>
      <c r="I30" s="63"/>
      <c r="J30" s="63"/>
      <c r="K30" s="63"/>
    </row>
    <row r="31" spans="1:11" s="61" customFormat="1" ht="25.5">
      <c r="A31" s="184" t="s">
        <v>97</v>
      </c>
      <c r="B31" s="237" t="s">
        <v>96</v>
      </c>
      <c r="C31" s="237"/>
      <c r="D31" s="237"/>
      <c r="E31" s="237"/>
      <c r="F31" s="237"/>
      <c r="G31" s="183" t="s">
        <v>95</v>
      </c>
      <c r="H31" s="183" t="s">
        <v>94</v>
      </c>
      <c r="I31" s="62"/>
      <c r="J31" s="62"/>
      <c r="K31" s="62"/>
    </row>
    <row r="32" spans="1:11" ht="63" customHeight="1">
      <c r="A32" s="55" t="s">
        <v>264</v>
      </c>
      <c r="B32" s="238" t="s">
        <v>280</v>
      </c>
      <c r="C32" s="238"/>
      <c r="D32" s="238"/>
      <c r="E32" s="238"/>
      <c r="F32" s="238"/>
      <c r="G32" s="59"/>
      <c r="H32" s="181"/>
      <c r="I32" s="57"/>
      <c r="J32" s="57"/>
      <c r="K32" s="57"/>
    </row>
    <row r="33" spans="1:11" s="18" customFormat="1" ht="57.75" customHeight="1">
      <c r="A33" s="55" t="s">
        <v>265</v>
      </c>
      <c r="B33" s="238" t="s">
        <v>281</v>
      </c>
      <c r="C33" s="238"/>
      <c r="D33" s="238"/>
      <c r="E33" s="238"/>
      <c r="F33" s="238"/>
      <c r="G33" s="59"/>
      <c r="H33" s="183"/>
      <c r="I33" s="57"/>
      <c r="J33" s="57"/>
      <c r="K33" s="57"/>
    </row>
    <row r="34" spans="1:11" s="18" customFormat="1" ht="45.75" customHeight="1">
      <c r="A34" s="55" t="s">
        <v>266</v>
      </c>
      <c r="B34" s="238" t="s">
        <v>331</v>
      </c>
      <c r="C34" s="238"/>
      <c r="D34" s="238"/>
      <c r="E34" s="238"/>
      <c r="F34" s="238"/>
      <c r="G34" s="59"/>
      <c r="H34" s="184"/>
      <c r="I34" s="57"/>
      <c r="J34" s="57"/>
      <c r="K34" s="57"/>
    </row>
    <row r="35" spans="1:11" s="18" customFormat="1" ht="76.5" customHeight="1">
      <c r="A35" s="55" t="s">
        <v>267</v>
      </c>
      <c r="B35" s="238" t="s">
        <v>356</v>
      </c>
      <c r="C35" s="238"/>
      <c r="D35" s="238"/>
      <c r="E35" s="238"/>
      <c r="F35" s="238"/>
      <c r="G35" s="55"/>
      <c r="H35" s="55"/>
      <c r="I35" s="54"/>
      <c r="J35" s="54"/>
      <c r="K35" s="54"/>
    </row>
    <row r="37" s="18" customFormat="1" ht="12.75"/>
    <row r="38" spans="9:13" s="18" customFormat="1" ht="12.75">
      <c r="I38" s="224" t="s">
        <v>270</v>
      </c>
      <c r="J38" s="224"/>
      <c r="K38" s="224"/>
      <c r="L38" s="224"/>
      <c r="M38" s="224"/>
    </row>
    <row r="39" spans="9:13" s="18" customFormat="1" ht="13.5" thickBot="1">
      <c r="I39" s="34" t="s">
        <v>40</v>
      </c>
      <c r="J39" s="34" t="s">
        <v>39</v>
      </c>
      <c r="K39" s="34" t="s">
        <v>44</v>
      </c>
      <c r="L39" s="34" t="s">
        <v>43</v>
      </c>
      <c r="M39" s="34" t="s">
        <v>42</v>
      </c>
    </row>
    <row r="40" spans="9:13" s="18" customFormat="1" ht="24.75" customHeight="1">
      <c r="I40" s="32" t="s">
        <v>146</v>
      </c>
      <c r="J40" s="43" t="s">
        <v>277</v>
      </c>
      <c r="K40" s="53" t="s">
        <v>274</v>
      </c>
      <c r="L40" s="53" t="s">
        <v>252</v>
      </c>
      <c r="M40" s="36" t="s">
        <v>47</v>
      </c>
    </row>
    <row r="41" spans="9:13" s="18" customFormat="1" ht="31.5" customHeight="1" thickBot="1">
      <c r="I41" s="32" t="s">
        <v>146</v>
      </c>
      <c r="J41" s="43" t="s">
        <v>277</v>
      </c>
      <c r="K41" s="52" t="s">
        <v>275</v>
      </c>
      <c r="L41" s="52" t="s">
        <v>276</v>
      </c>
      <c r="M41" s="36" t="s">
        <v>47</v>
      </c>
    </row>
    <row r="42" spans="9:13" s="18" customFormat="1" ht="12.75" customHeight="1">
      <c r="I42" s="51"/>
      <c r="J42" s="43"/>
      <c r="K42" s="50"/>
      <c r="L42" s="50"/>
      <c r="M42" s="36"/>
    </row>
    <row r="43" spans="9:13" s="18" customFormat="1" ht="13.5" customHeight="1">
      <c r="I43" s="40"/>
      <c r="J43" s="43"/>
      <c r="K43" s="49"/>
      <c r="L43" s="49"/>
      <c r="M43" s="36"/>
    </row>
    <row r="44" spans="9:13" s="18" customFormat="1" ht="12.75">
      <c r="I44" s="32"/>
      <c r="J44" s="43"/>
      <c r="K44" s="49"/>
      <c r="L44" s="49"/>
      <c r="M44" s="36"/>
    </row>
    <row r="45" spans="9:13" s="18" customFormat="1" ht="12.75">
      <c r="I45" s="32"/>
      <c r="J45" s="43"/>
      <c r="K45" s="49"/>
      <c r="L45" s="49"/>
      <c r="M45" s="36"/>
    </row>
    <row r="46" spans="9:13" s="18" customFormat="1" ht="12.75">
      <c r="I46" s="32"/>
      <c r="J46" s="43"/>
      <c r="K46" s="49"/>
      <c r="L46" s="49"/>
      <c r="M46" s="36"/>
    </row>
    <row r="47" spans="9:13" s="18" customFormat="1" ht="12.75">
      <c r="I47" s="32"/>
      <c r="J47" s="43"/>
      <c r="K47" s="49"/>
      <c r="L47" s="49"/>
      <c r="M47" s="36"/>
    </row>
    <row r="48" spans="9:13" s="18" customFormat="1" ht="12.75">
      <c r="I48" s="32"/>
      <c r="J48" s="43"/>
      <c r="K48" s="49"/>
      <c r="L48" s="49"/>
      <c r="M48" s="36"/>
    </row>
    <row r="49" spans="9:13" s="18" customFormat="1" ht="12.75">
      <c r="I49" s="32"/>
      <c r="J49" s="43"/>
      <c r="K49" s="49"/>
      <c r="L49" s="49"/>
      <c r="M49" s="36"/>
    </row>
    <row r="50" spans="9:13" s="18" customFormat="1" ht="13.5" thickBot="1">
      <c r="I50" s="32"/>
      <c r="J50" s="43"/>
      <c r="K50" s="48"/>
      <c r="L50" s="47"/>
      <c r="M50" s="36"/>
    </row>
    <row r="51" spans="9:13" s="18" customFormat="1" ht="13.5" thickBot="1">
      <c r="I51" s="40"/>
      <c r="J51" s="43"/>
      <c r="K51" s="46"/>
      <c r="L51" s="45"/>
      <c r="M51" s="157"/>
    </row>
    <row r="52" spans="9:13" s="18" customFormat="1" ht="12.75">
      <c r="I52" s="32"/>
      <c r="J52" s="43"/>
      <c r="K52" s="38"/>
      <c r="L52" s="181"/>
      <c r="M52" s="157"/>
    </row>
    <row r="53" spans="9:13" s="18" customFormat="1" ht="12.75">
      <c r="I53" s="32"/>
      <c r="J53" s="43"/>
      <c r="K53" s="38"/>
      <c r="L53" s="157"/>
      <c r="M53" s="157"/>
    </row>
    <row r="54" spans="9:13" s="18" customFormat="1" ht="12.75">
      <c r="I54" s="32"/>
      <c r="J54" s="43"/>
      <c r="K54" s="38"/>
      <c r="L54" s="157"/>
      <c r="M54" s="157"/>
    </row>
    <row r="55" spans="9:13" s="18" customFormat="1" ht="12.75">
      <c r="I55" s="32"/>
      <c r="J55" s="43"/>
      <c r="K55" s="38"/>
      <c r="L55" s="157"/>
      <c r="M55" s="157"/>
    </row>
    <row r="56" spans="9:13" s="18" customFormat="1" ht="12.75">
      <c r="I56" s="32"/>
      <c r="J56" s="43"/>
      <c r="K56" s="38"/>
      <c r="L56" s="157"/>
      <c r="M56" s="157"/>
    </row>
    <row r="57" spans="9:13" s="18" customFormat="1" ht="12.75">
      <c r="I57" s="32"/>
      <c r="J57" s="43"/>
      <c r="K57" s="38"/>
      <c r="L57" s="157"/>
      <c r="M57" s="157"/>
    </row>
    <row r="58" spans="9:13" s="18" customFormat="1" ht="12.75">
      <c r="I58" s="32"/>
      <c r="J58" s="43"/>
      <c r="K58" s="38"/>
      <c r="L58" s="42"/>
      <c r="M58" s="157"/>
    </row>
    <row r="59" spans="9:13" s="18" customFormat="1" ht="12.75">
      <c r="I59" s="225" t="s">
        <v>35</v>
      </c>
      <c r="J59" s="226"/>
      <c r="K59" s="226"/>
      <c r="L59" s="227"/>
      <c r="M59" s="20">
        <f>COUNTIF(M40:M58,"X")</f>
        <v>2</v>
      </c>
    </row>
    <row r="60" spans="9:13" s="18" customFormat="1" ht="12.75">
      <c r="I60" s="225" t="s">
        <v>34</v>
      </c>
      <c r="J60" s="226"/>
      <c r="K60" s="226"/>
      <c r="L60" s="227"/>
      <c r="M60" s="20">
        <f>COUNTIF(L40:L58,"*")</f>
        <v>2</v>
      </c>
    </row>
    <row r="63" spans="9:13" s="18" customFormat="1" ht="12.75">
      <c r="I63" s="224" t="s">
        <v>271</v>
      </c>
      <c r="J63" s="224"/>
      <c r="K63" s="224"/>
      <c r="L63" s="224"/>
      <c r="M63" s="224"/>
    </row>
    <row r="64" spans="9:13" s="18" customFormat="1" ht="12.75">
      <c r="I64" s="35" t="s">
        <v>40</v>
      </c>
      <c r="J64" s="34" t="s">
        <v>39</v>
      </c>
      <c r="K64" s="35" t="s">
        <v>44</v>
      </c>
      <c r="L64" s="34" t="s">
        <v>43</v>
      </c>
      <c r="M64" s="34" t="s">
        <v>42</v>
      </c>
    </row>
    <row r="65" spans="9:13" s="18" customFormat="1" ht="25.5">
      <c r="I65" s="51" t="s">
        <v>58</v>
      </c>
      <c r="J65" s="43" t="s">
        <v>277</v>
      </c>
      <c r="K65" s="186" t="s">
        <v>278</v>
      </c>
      <c r="L65" s="181" t="s">
        <v>279</v>
      </c>
      <c r="M65" s="181" t="s">
        <v>47</v>
      </c>
    </row>
    <row r="66" spans="9:13" s="18" customFormat="1" ht="12.75">
      <c r="I66" s="158"/>
      <c r="J66" s="159"/>
      <c r="K66" s="160"/>
      <c r="L66" s="181"/>
      <c r="M66" s="157"/>
    </row>
    <row r="67" spans="9:13" s="18" customFormat="1" ht="12.75">
      <c r="I67" s="39"/>
      <c r="J67" s="33"/>
      <c r="K67" s="38"/>
      <c r="L67" s="37"/>
      <c r="M67" s="36"/>
    </row>
    <row r="68" spans="9:13" s="18" customFormat="1" ht="12.75">
      <c r="I68" s="39"/>
      <c r="J68" s="33"/>
      <c r="K68" s="38"/>
      <c r="L68" s="37"/>
      <c r="M68" s="36"/>
    </row>
    <row r="69" spans="9:13" s="18" customFormat="1" ht="12.75">
      <c r="I69" s="39"/>
      <c r="J69" s="33"/>
      <c r="K69" s="38"/>
      <c r="L69" s="37"/>
      <c r="M69" s="36"/>
    </row>
    <row r="70" spans="9:13" s="18" customFormat="1" ht="12.75">
      <c r="I70" s="39"/>
      <c r="J70" s="33"/>
      <c r="K70" s="38"/>
      <c r="L70" s="37"/>
      <c r="M70" s="36"/>
    </row>
    <row r="71" spans="9:13" s="18" customFormat="1" ht="12.75">
      <c r="I71" s="221" t="s">
        <v>35</v>
      </c>
      <c r="J71" s="226"/>
      <c r="K71" s="222"/>
      <c r="L71" s="227"/>
      <c r="M71" s="20">
        <f>COUNTIF(M65:M70,"X")</f>
        <v>1</v>
      </c>
    </row>
    <row r="72" spans="9:13" s="18" customFormat="1" ht="12.75">
      <c r="I72" s="225" t="s">
        <v>34</v>
      </c>
      <c r="J72" s="226"/>
      <c r="K72" s="226"/>
      <c r="L72" s="227"/>
      <c r="M72" s="20">
        <v>4</v>
      </c>
    </row>
    <row r="74" spans="9:13" s="18" customFormat="1" ht="12.75">
      <c r="I74" s="224" t="s">
        <v>272</v>
      </c>
      <c r="J74" s="224"/>
      <c r="K74" s="224"/>
      <c r="L74" s="224"/>
      <c r="M74" s="224"/>
    </row>
    <row r="75" spans="9:13" s="18" customFormat="1" ht="12.75">
      <c r="I75" s="35" t="s">
        <v>40</v>
      </c>
      <c r="J75" s="35" t="s">
        <v>39</v>
      </c>
      <c r="K75" s="35" t="s">
        <v>44</v>
      </c>
      <c r="L75" s="35" t="s">
        <v>43</v>
      </c>
      <c r="M75" s="34" t="s">
        <v>42</v>
      </c>
    </row>
    <row r="76" spans="9:13" s="18" customFormat="1" ht="12.75">
      <c r="I76" s="228" t="s">
        <v>58</v>
      </c>
      <c r="J76" s="229" t="s">
        <v>316</v>
      </c>
      <c r="K76" s="235" t="s">
        <v>298</v>
      </c>
      <c r="L76" s="231" t="s">
        <v>307</v>
      </c>
      <c r="M76" s="232" t="s">
        <v>47</v>
      </c>
    </row>
    <row r="77" spans="9:13" s="18" customFormat="1" ht="12.75">
      <c r="I77" s="228"/>
      <c r="J77" s="229"/>
      <c r="K77" s="235"/>
      <c r="L77" s="231"/>
      <c r="M77" s="233"/>
    </row>
    <row r="78" spans="9:13" s="18" customFormat="1" ht="12.75">
      <c r="I78" s="228" t="s">
        <v>58</v>
      </c>
      <c r="J78" s="229" t="s">
        <v>317</v>
      </c>
      <c r="K78" s="230" t="s">
        <v>299</v>
      </c>
      <c r="L78" s="231" t="s">
        <v>308</v>
      </c>
      <c r="M78" s="232" t="s">
        <v>47</v>
      </c>
    </row>
    <row r="79" spans="9:13" s="18" customFormat="1" ht="12.75">
      <c r="I79" s="228"/>
      <c r="J79" s="229"/>
      <c r="K79" s="230"/>
      <c r="L79" s="236"/>
      <c r="M79" s="233"/>
    </row>
    <row r="80" spans="9:13" s="18" customFormat="1" ht="12.75">
      <c r="I80" s="228" t="s">
        <v>58</v>
      </c>
      <c r="J80" s="229" t="s">
        <v>318</v>
      </c>
      <c r="K80" s="230" t="s">
        <v>300</v>
      </c>
      <c r="L80" s="231" t="s">
        <v>309</v>
      </c>
      <c r="M80" s="232" t="s">
        <v>47</v>
      </c>
    </row>
    <row r="81" spans="9:31" ht="12.75">
      <c r="I81" s="228"/>
      <c r="J81" s="229"/>
      <c r="K81" s="230"/>
      <c r="L81" s="231"/>
      <c r="M81" s="233"/>
      <c r="AE81" s="18"/>
    </row>
    <row r="82" spans="9:31" ht="12.75">
      <c r="I82" s="228" t="s">
        <v>58</v>
      </c>
      <c r="J82" s="229" t="s">
        <v>318</v>
      </c>
      <c r="K82" s="230" t="s">
        <v>301</v>
      </c>
      <c r="L82" s="231" t="s">
        <v>310</v>
      </c>
      <c r="M82" s="232" t="s">
        <v>47</v>
      </c>
      <c r="AE82" s="18"/>
    </row>
    <row r="83" spans="9:31" ht="12.75">
      <c r="I83" s="228"/>
      <c r="J83" s="229"/>
      <c r="K83" s="230"/>
      <c r="L83" s="231"/>
      <c r="M83" s="233"/>
      <c r="AE83" s="18"/>
    </row>
    <row r="84" spans="9:31" ht="12.75">
      <c r="I84" s="228" t="s">
        <v>58</v>
      </c>
      <c r="J84" s="229" t="s">
        <v>318</v>
      </c>
      <c r="K84" s="230" t="s">
        <v>302</v>
      </c>
      <c r="L84" s="231" t="s">
        <v>311</v>
      </c>
      <c r="M84" s="232" t="s">
        <v>47</v>
      </c>
      <c r="AE84" s="18"/>
    </row>
    <row r="85" spans="9:31" ht="12.75">
      <c r="I85" s="228"/>
      <c r="J85" s="229"/>
      <c r="K85" s="230"/>
      <c r="L85" s="231"/>
      <c r="M85" s="233"/>
      <c r="AE85" s="18"/>
    </row>
    <row r="86" spans="9:31" ht="25.5">
      <c r="I86" s="228" t="s">
        <v>58</v>
      </c>
      <c r="J86" s="33" t="s">
        <v>319</v>
      </c>
      <c r="K86" s="36" t="s">
        <v>303</v>
      </c>
      <c r="L86" s="194" t="s">
        <v>312</v>
      </c>
      <c r="M86" s="196" t="s">
        <v>47</v>
      </c>
      <c r="AE86" s="18"/>
    </row>
    <row r="87" spans="9:31" ht="12.75">
      <c r="I87" s="228"/>
      <c r="J87" s="33" t="s">
        <v>318</v>
      </c>
      <c r="K87" s="36" t="s">
        <v>304</v>
      </c>
      <c r="L87" s="194" t="s">
        <v>313</v>
      </c>
      <c r="M87" s="196" t="s">
        <v>47</v>
      </c>
      <c r="AE87" s="18"/>
    </row>
    <row r="88" spans="9:31" ht="12.75">
      <c r="I88" s="228" t="s">
        <v>146</v>
      </c>
      <c r="J88" s="33" t="s">
        <v>318</v>
      </c>
      <c r="K88" s="36" t="s">
        <v>305</v>
      </c>
      <c r="L88" s="194" t="s">
        <v>314</v>
      </c>
      <c r="M88" s="196" t="s">
        <v>47</v>
      </c>
      <c r="AE88" s="18"/>
    </row>
    <row r="89" spans="9:31" ht="12.75">
      <c r="I89" s="228"/>
      <c r="J89" s="33" t="s">
        <v>318</v>
      </c>
      <c r="K89" s="36" t="s">
        <v>306</v>
      </c>
      <c r="L89" s="157" t="s">
        <v>315</v>
      </c>
      <c r="M89" s="196" t="s">
        <v>47</v>
      </c>
      <c r="AE89" s="18"/>
    </row>
    <row r="90" spans="9:31" ht="12.75">
      <c r="I90" s="234" t="s">
        <v>35</v>
      </c>
      <c r="J90" s="234"/>
      <c r="K90" s="234"/>
      <c r="L90" s="234"/>
      <c r="M90" s="195">
        <f>COUNTIF(M76:M89,"X")</f>
        <v>9</v>
      </c>
      <c r="AE90" s="18"/>
    </row>
    <row r="91" spans="9:31" ht="12.75">
      <c r="I91" s="221" t="s">
        <v>34</v>
      </c>
      <c r="J91" s="222"/>
      <c r="K91" s="222"/>
      <c r="L91" s="223"/>
      <c r="M91" s="20">
        <v>11</v>
      </c>
      <c r="AE91" s="18"/>
    </row>
    <row r="95" spans="9:31" ht="12.75">
      <c r="I95" s="224" t="s">
        <v>273</v>
      </c>
      <c r="J95" s="224"/>
      <c r="K95" s="224"/>
      <c r="L95" s="224"/>
      <c r="M95" s="224"/>
      <c r="AE95" s="18"/>
    </row>
    <row r="96" spans="9:31" ht="12.75">
      <c r="I96" s="28" t="s">
        <v>40</v>
      </c>
      <c r="J96" s="28" t="s">
        <v>39</v>
      </c>
      <c r="K96" s="28" t="s">
        <v>38</v>
      </c>
      <c r="L96" s="28" t="s">
        <v>37</v>
      </c>
      <c r="M96" s="28" t="s">
        <v>36</v>
      </c>
      <c r="AE96" s="18"/>
    </row>
    <row r="97" spans="9:31" ht="25.5">
      <c r="I97" s="51" t="s">
        <v>146</v>
      </c>
      <c r="J97" s="172" t="s">
        <v>334</v>
      </c>
      <c r="K97" s="199" t="s">
        <v>251</v>
      </c>
      <c r="L97" s="200" t="s">
        <v>333</v>
      </c>
      <c r="M97" s="36" t="s">
        <v>47</v>
      </c>
      <c r="AE97" s="18"/>
    </row>
    <row r="98" spans="9:31" ht="14.25">
      <c r="I98" s="51" t="s">
        <v>146</v>
      </c>
      <c r="J98" s="172"/>
      <c r="K98" s="199" t="s">
        <v>335</v>
      </c>
      <c r="L98" s="201" t="s">
        <v>336</v>
      </c>
      <c r="M98" s="51" t="s">
        <v>47</v>
      </c>
      <c r="AE98" s="18"/>
    </row>
    <row r="99" spans="9:31" ht="12.75">
      <c r="I99" s="51" t="s">
        <v>146</v>
      </c>
      <c r="J99" s="172" t="s">
        <v>337</v>
      </c>
      <c r="K99" s="199" t="s">
        <v>338</v>
      </c>
      <c r="L99" s="200" t="s">
        <v>252</v>
      </c>
      <c r="M99" s="36" t="s">
        <v>47</v>
      </c>
      <c r="AE99" s="18"/>
    </row>
    <row r="100" spans="9:31" ht="25.5">
      <c r="I100" s="51" t="s">
        <v>146</v>
      </c>
      <c r="J100" s="172" t="s">
        <v>334</v>
      </c>
      <c r="K100" s="199" t="s">
        <v>340</v>
      </c>
      <c r="L100" s="200" t="s">
        <v>339</v>
      </c>
      <c r="M100" s="36" t="s">
        <v>47</v>
      </c>
      <c r="AE100" s="18"/>
    </row>
    <row r="101" spans="9:31" ht="25.5">
      <c r="I101" s="51" t="s">
        <v>58</v>
      </c>
      <c r="J101" s="172" t="s">
        <v>334</v>
      </c>
      <c r="K101" s="199" t="s">
        <v>341</v>
      </c>
      <c r="L101" s="194" t="s">
        <v>342</v>
      </c>
      <c r="M101" s="36" t="s">
        <v>47</v>
      </c>
      <c r="AE101" s="18"/>
    </row>
    <row r="102" spans="9:31" ht="25.5">
      <c r="I102" s="51" t="s">
        <v>58</v>
      </c>
      <c r="J102" s="172" t="s">
        <v>334</v>
      </c>
      <c r="K102" s="199" t="s">
        <v>344</v>
      </c>
      <c r="L102" s="194" t="s">
        <v>343</v>
      </c>
      <c r="M102" s="36" t="s">
        <v>47</v>
      </c>
      <c r="AE102" s="18"/>
    </row>
    <row r="103" spans="9:31" ht="12.75">
      <c r="I103" s="51" t="s">
        <v>146</v>
      </c>
      <c r="J103" s="172"/>
      <c r="K103" s="199" t="s">
        <v>345</v>
      </c>
      <c r="L103" s="194"/>
      <c r="M103" s="51" t="s">
        <v>47</v>
      </c>
      <c r="AE103" s="18"/>
    </row>
    <row r="104" spans="9:31" ht="25.5">
      <c r="I104" s="51" t="s">
        <v>146</v>
      </c>
      <c r="J104" s="172" t="s">
        <v>334</v>
      </c>
      <c r="K104" s="36" t="s">
        <v>346</v>
      </c>
      <c r="L104" s="194" t="s">
        <v>347</v>
      </c>
      <c r="M104" s="36" t="s">
        <v>47</v>
      </c>
      <c r="AE104" s="18"/>
    </row>
    <row r="105" spans="9:31" ht="12.75">
      <c r="I105" s="51" t="s">
        <v>58</v>
      </c>
      <c r="J105" s="172"/>
      <c r="K105" s="199" t="s">
        <v>348</v>
      </c>
      <c r="L105" s="194" t="s">
        <v>350</v>
      </c>
      <c r="M105" s="36" t="s">
        <v>352</v>
      </c>
      <c r="AE105" s="18"/>
    </row>
    <row r="106" spans="9:31" ht="25.5">
      <c r="I106" s="51" t="s">
        <v>58</v>
      </c>
      <c r="J106" s="172"/>
      <c r="K106" s="199" t="s">
        <v>349</v>
      </c>
      <c r="L106" s="194" t="s">
        <v>351</v>
      </c>
      <c r="M106" s="36" t="s">
        <v>353</v>
      </c>
      <c r="AE106" s="18"/>
    </row>
    <row r="107" spans="9:31" ht="38.25">
      <c r="I107" s="51" t="s">
        <v>146</v>
      </c>
      <c r="J107" s="172" t="s">
        <v>334</v>
      </c>
      <c r="K107" s="199" t="s">
        <v>354</v>
      </c>
      <c r="L107" s="194" t="s">
        <v>355</v>
      </c>
      <c r="M107" s="36" t="s">
        <v>47</v>
      </c>
      <c r="AE107" s="18"/>
    </row>
    <row r="108" spans="9:31" ht="12.75">
      <c r="I108" s="25"/>
      <c r="J108" s="24"/>
      <c r="K108" s="23"/>
      <c r="L108" s="22"/>
      <c r="M108" s="21"/>
      <c r="AE108" s="18"/>
    </row>
    <row r="109" spans="9:31" ht="12.75">
      <c r="I109" s="225" t="s">
        <v>35</v>
      </c>
      <c r="J109" s="226"/>
      <c r="K109" s="226"/>
      <c r="L109" s="227"/>
      <c r="M109" s="20">
        <f>COUNTIF(M97:M108,"X")</f>
        <v>9</v>
      </c>
      <c r="AE109" s="18"/>
    </row>
    <row r="110" spans="9:31" ht="12.75">
      <c r="I110" s="225" t="s">
        <v>34</v>
      </c>
      <c r="J110" s="226"/>
      <c r="K110" s="226"/>
      <c r="L110" s="227"/>
      <c r="M110" s="20">
        <v>10</v>
      </c>
      <c r="AE110" s="18"/>
    </row>
  </sheetData>
  <mergeCells count="69">
    <mergeCell ref="B8:D8"/>
    <mergeCell ref="E8:G8"/>
    <mergeCell ref="A1:G1"/>
    <mergeCell ref="A2:G5"/>
    <mergeCell ref="A6:G6"/>
    <mergeCell ref="B7:D7"/>
    <mergeCell ref="E7:G7"/>
    <mergeCell ref="A9:G9"/>
    <mergeCell ref="A10:G10"/>
    <mergeCell ref="A11:G11"/>
    <mergeCell ref="A12:G12"/>
    <mergeCell ref="A13:C13"/>
    <mergeCell ref="D13:G13"/>
    <mergeCell ref="A30:H30"/>
    <mergeCell ref="A14:C15"/>
    <mergeCell ref="D14:G15"/>
    <mergeCell ref="A16:C16"/>
    <mergeCell ref="D16:G16"/>
    <mergeCell ref="A17:C18"/>
    <mergeCell ref="D17:G18"/>
    <mergeCell ref="A19:G19"/>
    <mergeCell ref="B20:C20"/>
    <mergeCell ref="B26:C26"/>
    <mergeCell ref="A27:G27"/>
    <mergeCell ref="A28:G29"/>
    <mergeCell ref="I74:M74"/>
    <mergeCell ref="B31:F31"/>
    <mergeCell ref="B32:F32"/>
    <mergeCell ref="B33:F33"/>
    <mergeCell ref="B34:F34"/>
    <mergeCell ref="B35:F35"/>
    <mergeCell ref="I38:M38"/>
    <mergeCell ref="I59:L59"/>
    <mergeCell ref="I60:L60"/>
    <mergeCell ref="I63:M63"/>
    <mergeCell ref="I71:L71"/>
    <mergeCell ref="I72:L72"/>
    <mergeCell ref="I78:I79"/>
    <mergeCell ref="J78:J79"/>
    <mergeCell ref="K78:K79"/>
    <mergeCell ref="L78:L79"/>
    <mergeCell ref="M78:M79"/>
    <mergeCell ref="I76:I77"/>
    <mergeCell ref="J76:J77"/>
    <mergeCell ref="K76:K77"/>
    <mergeCell ref="L76:L77"/>
    <mergeCell ref="M76:M77"/>
    <mergeCell ref="I82:I83"/>
    <mergeCell ref="J82:J83"/>
    <mergeCell ref="K82:K83"/>
    <mergeCell ref="L82:L83"/>
    <mergeCell ref="M82:M83"/>
    <mergeCell ref="I80:I81"/>
    <mergeCell ref="J80:J81"/>
    <mergeCell ref="K80:K81"/>
    <mergeCell ref="L80:L81"/>
    <mergeCell ref="M80:M81"/>
    <mergeCell ref="I91:L91"/>
    <mergeCell ref="I95:M95"/>
    <mergeCell ref="I109:L109"/>
    <mergeCell ref="I110:L110"/>
    <mergeCell ref="I84:I85"/>
    <mergeCell ref="J84:J85"/>
    <mergeCell ref="K84:K85"/>
    <mergeCell ref="L84:L85"/>
    <mergeCell ref="M84:M85"/>
    <mergeCell ref="I90:L90"/>
    <mergeCell ref="I86:I87"/>
    <mergeCell ref="I88:I89"/>
  </mergeCells>
  <dataValidations count="1">
    <dataValidation type="list" allowBlank="1" showInputMessage="1" showErrorMessage="1" sqref="E8">
      <formula1>$L$2:$L$8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M73"/>
  <sheetViews>
    <sheetView zoomScale="70" zoomScaleNormal="70" workbookViewId="0" topLeftCell="A1">
      <selection activeCell="A1" sqref="A1:G1"/>
    </sheetView>
  </sheetViews>
  <sheetFormatPr defaultColWidth="11.421875" defaultRowHeight="12.75"/>
  <cols>
    <col min="1" max="1" width="23.140625" style="18" customWidth="1"/>
    <col min="2" max="2" width="21.00390625" style="18" customWidth="1"/>
    <col min="3" max="3" width="35.28125" style="18" customWidth="1"/>
    <col min="4" max="4" width="28.28125" style="18" customWidth="1"/>
    <col min="5" max="5" width="25.421875" style="18" customWidth="1"/>
    <col min="6" max="6" width="8.140625" style="18" customWidth="1"/>
    <col min="7" max="7" width="13.8515625" style="18" customWidth="1"/>
    <col min="8" max="8" width="14.7109375" style="18" customWidth="1"/>
    <col min="9" max="9" width="56.7109375" style="18" customWidth="1"/>
    <col min="10" max="10" width="17.421875" style="18" customWidth="1"/>
    <col min="11" max="11" width="18.7109375" style="18" customWidth="1"/>
    <col min="12" max="12" width="51.421875" style="18" customWidth="1"/>
    <col min="13" max="13" width="57.140625" style="18" customWidth="1"/>
    <col min="14" max="14" width="16.00390625" style="18" customWidth="1"/>
    <col min="15" max="15" width="32.7109375" style="18" customWidth="1"/>
    <col min="16" max="16" width="13.28125" style="18" customWidth="1"/>
    <col min="17" max="20" width="27.7109375" style="18" customWidth="1"/>
    <col min="21"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8" ht="12.75">
      <c r="A1" s="258"/>
      <c r="B1" s="258"/>
      <c r="C1" s="258"/>
      <c r="D1" s="258"/>
      <c r="E1" s="258"/>
      <c r="F1" s="258"/>
      <c r="G1" s="258"/>
      <c r="H1" s="64"/>
    </row>
    <row r="2" spans="1:8" ht="12.75">
      <c r="A2" s="259" t="s">
        <v>124</v>
      </c>
      <c r="B2" s="259"/>
      <c r="C2" s="259"/>
      <c r="D2" s="259"/>
      <c r="E2" s="259"/>
      <c r="F2" s="259"/>
      <c r="G2" s="259"/>
      <c r="H2" s="64"/>
    </row>
    <row r="3" spans="1:9" ht="12.75">
      <c r="A3" s="259"/>
      <c r="B3" s="259"/>
      <c r="C3" s="259"/>
      <c r="D3" s="259"/>
      <c r="E3" s="259"/>
      <c r="F3" s="259"/>
      <c r="G3" s="259"/>
      <c r="H3" s="64"/>
      <c r="I3" s="18" t="s">
        <v>117</v>
      </c>
    </row>
    <row r="4" spans="1:9" ht="12.75">
      <c r="A4" s="259"/>
      <c r="B4" s="259"/>
      <c r="C4" s="259"/>
      <c r="D4" s="259"/>
      <c r="E4" s="259"/>
      <c r="F4" s="259"/>
      <c r="G4" s="259"/>
      <c r="H4" s="64"/>
      <c r="I4" s="18" t="s">
        <v>123</v>
      </c>
    </row>
    <row r="5" spans="1:9" ht="12.75">
      <c r="A5" s="259"/>
      <c r="B5" s="259"/>
      <c r="C5" s="259"/>
      <c r="D5" s="259"/>
      <c r="E5" s="259"/>
      <c r="F5" s="259"/>
      <c r="G5" s="259"/>
      <c r="H5" s="64"/>
      <c r="I5" s="18" t="s">
        <v>122</v>
      </c>
    </row>
    <row r="6" spans="1:31" s="82" customFormat="1" ht="12.75">
      <c r="A6" s="239" t="s">
        <v>121</v>
      </c>
      <c r="B6" s="239"/>
      <c r="C6" s="239"/>
      <c r="D6" s="239"/>
      <c r="E6" s="239"/>
      <c r="F6" s="239"/>
      <c r="G6" s="239"/>
      <c r="H6" s="64"/>
      <c r="AE6" s="83"/>
    </row>
    <row r="7" spans="1:65" ht="12.75">
      <c r="A7" s="179" t="s">
        <v>120</v>
      </c>
      <c r="B7" s="256" t="s">
        <v>119</v>
      </c>
      <c r="C7" s="256"/>
      <c r="D7" s="256"/>
      <c r="E7" s="243" t="s">
        <v>118</v>
      </c>
      <c r="F7" s="243"/>
      <c r="G7" s="243"/>
      <c r="H7" s="64"/>
      <c r="BK7" s="77"/>
      <c r="BL7" s="77"/>
      <c r="BM7" s="77"/>
    </row>
    <row r="8" spans="1:65" ht="12.75">
      <c r="A8" s="80" t="str">
        <f>'[1]Consolidado 2016'!C10</f>
        <v>Proyección artistica</v>
      </c>
      <c r="B8" s="266">
        <f>'[1]Consolidado 2018'!G10</f>
        <v>10</v>
      </c>
      <c r="C8" s="266"/>
      <c r="D8" s="266"/>
      <c r="E8" s="242" t="s">
        <v>122</v>
      </c>
      <c r="F8" s="242"/>
      <c r="G8" s="242"/>
      <c r="H8" s="64"/>
      <c r="BK8" s="77"/>
      <c r="BL8" s="79"/>
      <c r="BM8" s="77"/>
    </row>
    <row r="9" spans="1:65" ht="12.75">
      <c r="A9" s="243" t="s">
        <v>116</v>
      </c>
      <c r="B9" s="243"/>
      <c r="C9" s="243"/>
      <c r="D9" s="243"/>
      <c r="E9" s="243"/>
      <c r="F9" s="243"/>
      <c r="G9" s="243"/>
      <c r="H9" s="64"/>
      <c r="BK9" s="77"/>
      <c r="BL9" s="78"/>
      <c r="BM9" s="77"/>
    </row>
    <row r="10" spans="1:65" ht="12.75">
      <c r="A10" s="254" t="str">
        <f>'[1]Consolidado 2018'!E10</f>
        <v>Garantizar que la participación del conservatorio en actividades artisticas ajenas a la institución se mantenga o incremente</v>
      </c>
      <c r="B10" s="254"/>
      <c r="C10" s="254"/>
      <c r="D10" s="254"/>
      <c r="E10" s="254"/>
      <c r="F10" s="254"/>
      <c r="G10" s="254"/>
      <c r="H10" s="64"/>
      <c r="BK10" s="77"/>
      <c r="BL10" s="78"/>
      <c r="BM10" s="77"/>
    </row>
    <row r="11" spans="1:65" ht="12.75">
      <c r="A11" s="243" t="s">
        <v>115</v>
      </c>
      <c r="B11" s="243"/>
      <c r="C11" s="243"/>
      <c r="D11" s="243"/>
      <c r="E11" s="243"/>
      <c r="F11" s="243"/>
      <c r="G11" s="243"/>
      <c r="H11" s="64"/>
      <c r="BK11" s="77"/>
      <c r="BL11" s="78"/>
      <c r="BM11" s="77"/>
    </row>
    <row r="12" spans="1:65" ht="12.75">
      <c r="A12" s="254" t="str">
        <f>'[1]Consolidado 2018'!D10</f>
        <v>Numero de actividades academico artisticas para el publico realizadas durante el semestre</v>
      </c>
      <c r="B12" s="254"/>
      <c r="C12" s="254"/>
      <c r="D12" s="254"/>
      <c r="E12" s="254"/>
      <c r="F12" s="254"/>
      <c r="G12" s="254"/>
      <c r="H12" s="64"/>
      <c r="BK12" s="77"/>
      <c r="BL12" s="78"/>
      <c r="BM12" s="77"/>
    </row>
    <row r="13" spans="1:65" ht="12.75">
      <c r="A13" s="243" t="s">
        <v>114</v>
      </c>
      <c r="B13" s="243"/>
      <c r="C13" s="243"/>
      <c r="D13" s="256" t="s">
        <v>113</v>
      </c>
      <c r="E13" s="256"/>
      <c r="F13" s="256"/>
      <c r="G13" s="256"/>
      <c r="H13" s="64"/>
      <c r="BK13" s="77"/>
      <c r="BL13" s="78"/>
      <c r="BM13" s="77"/>
    </row>
    <row r="14" spans="1:65" ht="12.75">
      <c r="A14" s="241" t="s">
        <v>163</v>
      </c>
      <c r="B14" s="241"/>
      <c r="C14" s="241"/>
      <c r="D14" s="242" t="s">
        <v>162</v>
      </c>
      <c r="E14" s="242"/>
      <c r="F14" s="242"/>
      <c r="G14" s="242"/>
      <c r="H14" s="64"/>
      <c r="BK14" s="77"/>
      <c r="BL14" s="78"/>
      <c r="BM14" s="77"/>
    </row>
    <row r="15" spans="1:65" ht="12.75">
      <c r="A15" s="241"/>
      <c r="B15" s="241"/>
      <c r="C15" s="241"/>
      <c r="D15" s="242"/>
      <c r="E15" s="242"/>
      <c r="F15" s="242"/>
      <c r="G15" s="242"/>
      <c r="H15" s="64"/>
      <c r="BK15" s="77"/>
      <c r="BL15" s="78"/>
      <c r="BM15" s="77"/>
    </row>
    <row r="16" spans="1:65" ht="12.75">
      <c r="A16" s="243" t="s">
        <v>111</v>
      </c>
      <c r="B16" s="243"/>
      <c r="C16" s="243"/>
      <c r="D16" s="243" t="s">
        <v>110</v>
      </c>
      <c r="E16" s="243"/>
      <c r="F16" s="243"/>
      <c r="G16" s="243"/>
      <c r="H16" s="64"/>
      <c r="BK16" s="77"/>
      <c r="BL16" s="78"/>
      <c r="BM16" s="77"/>
    </row>
    <row r="17" spans="1:64" ht="12.75">
      <c r="A17" s="265" t="s">
        <v>161</v>
      </c>
      <c r="B17" s="242"/>
      <c r="C17" s="242"/>
      <c r="D17" s="242" t="s">
        <v>160</v>
      </c>
      <c r="E17" s="242"/>
      <c r="F17" s="242"/>
      <c r="G17" s="242"/>
      <c r="H17" s="64"/>
      <c r="BL17" s="76"/>
    </row>
    <row r="18" spans="1:8" ht="12.75">
      <c r="A18" s="242"/>
      <c r="B18" s="242"/>
      <c r="C18" s="242"/>
      <c r="D18" s="242"/>
      <c r="E18" s="242"/>
      <c r="F18" s="242"/>
      <c r="G18" s="242"/>
      <c r="H18" s="64"/>
    </row>
    <row r="19" spans="1:8" ht="12.75">
      <c r="A19" s="239" t="s">
        <v>107</v>
      </c>
      <c r="B19" s="239"/>
      <c r="C19" s="239"/>
      <c r="D19" s="239"/>
      <c r="E19" s="239"/>
      <c r="F19" s="239"/>
      <c r="G19" s="239"/>
      <c r="H19" s="64"/>
    </row>
    <row r="20" spans="1:8" ht="12.75">
      <c r="A20" s="68"/>
      <c r="B20" s="263" t="s">
        <v>106</v>
      </c>
      <c r="C20" s="263"/>
      <c r="D20" s="120"/>
      <c r="E20" s="120"/>
      <c r="F20" s="68"/>
      <c r="G20" s="68"/>
      <c r="H20" s="64"/>
    </row>
    <row r="21" spans="2:8" s="65" customFormat="1" ht="12.75">
      <c r="B21" s="184" t="s">
        <v>97</v>
      </c>
      <c r="C21" s="183" t="s">
        <v>159</v>
      </c>
      <c r="D21" s="119"/>
      <c r="E21" s="115"/>
      <c r="F21" s="115"/>
      <c r="H21" s="64"/>
    </row>
    <row r="22" spans="2:8" s="65" customFormat="1" ht="38.25">
      <c r="B22" s="118" t="s">
        <v>268</v>
      </c>
      <c r="C22" s="117">
        <v>3</v>
      </c>
      <c r="D22" s="116"/>
      <c r="E22" s="115"/>
      <c r="F22" s="115"/>
      <c r="H22" s="64"/>
    </row>
    <row r="23" spans="2:8" s="65" customFormat="1" ht="40.15" customHeight="1">
      <c r="B23" s="118" t="s">
        <v>269</v>
      </c>
      <c r="C23" s="117">
        <v>2</v>
      </c>
      <c r="D23" s="116"/>
      <c r="E23" s="115"/>
      <c r="F23" s="115"/>
      <c r="H23" s="64"/>
    </row>
    <row r="24" spans="4:8" s="65" customFormat="1" ht="12.75">
      <c r="D24" s="114"/>
      <c r="H24" s="64"/>
    </row>
    <row r="25" spans="1:8" ht="12.75">
      <c r="A25" s="240" t="s">
        <v>99</v>
      </c>
      <c r="B25" s="239"/>
      <c r="C25" s="239"/>
      <c r="D25" s="239"/>
      <c r="E25" s="239"/>
      <c r="F25" s="240"/>
      <c r="G25" s="240"/>
      <c r="H25" s="64"/>
    </row>
    <row r="26" spans="1:8" ht="40.9" customHeight="1">
      <c r="A26" s="241"/>
      <c r="B26" s="241"/>
      <c r="C26" s="241"/>
      <c r="D26" s="241"/>
      <c r="E26" s="241"/>
      <c r="F26" s="241"/>
      <c r="G26" s="241"/>
      <c r="H26" s="64"/>
    </row>
    <row r="27" spans="1:8" ht="177.6" customHeight="1">
      <c r="A27" s="241"/>
      <c r="B27" s="241"/>
      <c r="C27" s="241"/>
      <c r="D27" s="241"/>
      <c r="E27" s="241"/>
      <c r="F27" s="241"/>
      <c r="G27" s="241"/>
      <c r="H27" s="64"/>
    </row>
    <row r="28" spans="1:8" ht="12.75">
      <c r="A28" s="239" t="s">
        <v>98</v>
      </c>
      <c r="B28" s="239"/>
      <c r="C28" s="239"/>
      <c r="D28" s="239"/>
      <c r="E28" s="239"/>
      <c r="F28" s="239"/>
      <c r="G28" s="239"/>
      <c r="H28" s="240"/>
    </row>
    <row r="29" spans="1:8" s="61" customFormat="1" ht="25.5">
      <c r="A29" s="184" t="s">
        <v>97</v>
      </c>
      <c r="B29" s="237" t="s">
        <v>96</v>
      </c>
      <c r="C29" s="237"/>
      <c r="D29" s="237"/>
      <c r="E29" s="237"/>
      <c r="F29" s="237"/>
      <c r="G29" s="183" t="s">
        <v>95</v>
      </c>
      <c r="H29" s="183" t="s">
        <v>94</v>
      </c>
    </row>
    <row r="30" spans="1:8" ht="70.5" customHeight="1">
      <c r="A30" s="109" t="s">
        <v>282</v>
      </c>
      <c r="B30" s="264" t="s">
        <v>292</v>
      </c>
      <c r="C30" s="264"/>
      <c r="D30" s="264"/>
      <c r="E30" s="264"/>
      <c r="F30" s="264"/>
      <c r="G30" s="59"/>
      <c r="H30" s="184"/>
    </row>
    <row r="31" spans="1:8" ht="87.75" customHeight="1">
      <c r="A31" s="109" t="s">
        <v>283</v>
      </c>
      <c r="B31" s="264" t="s">
        <v>332</v>
      </c>
      <c r="C31" s="264"/>
      <c r="D31" s="264"/>
      <c r="E31" s="264"/>
      <c r="F31" s="264"/>
      <c r="G31" s="55"/>
      <c r="H31" s="55"/>
    </row>
    <row r="34" spans="9:31" ht="12.75">
      <c r="I34" s="224" t="s">
        <v>284</v>
      </c>
      <c r="J34" s="224"/>
      <c r="K34" s="224"/>
      <c r="L34" s="224"/>
      <c r="M34" s="224"/>
      <c r="N34" s="224"/>
      <c r="O34" s="224"/>
      <c r="P34" s="182"/>
      <c r="Q34" s="182"/>
      <c r="AE34" s="18"/>
    </row>
    <row r="35" spans="9:31" ht="12.75">
      <c r="I35" s="180" t="s">
        <v>133</v>
      </c>
      <c r="J35" s="180" t="s">
        <v>132</v>
      </c>
      <c r="K35" s="180" t="s">
        <v>131</v>
      </c>
      <c r="L35" s="180" t="s">
        <v>130</v>
      </c>
      <c r="M35" s="180" t="s">
        <v>129</v>
      </c>
      <c r="N35" s="180" t="s">
        <v>128</v>
      </c>
      <c r="O35" s="180" t="s">
        <v>127</v>
      </c>
      <c r="P35" s="65"/>
      <c r="Q35" s="65"/>
      <c r="AE35" s="18"/>
    </row>
    <row r="36" spans="9:31" ht="15">
      <c r="I36" s="187" t="s">
        <v>288</v>
      </c>
      <c r="J36" s="22">
        <v>1</v>
      </c>
      <c r="K36" s="22" t="s">
        <v>58</v>
      </c>
      <c r="L36" s="27" t="s">
        <v>289</v>
      </c>
      <c r="M36" s="22" t="s">
        <v>286</v>
      </c>
      <c r="N36" s="110">
        <v>44133</v>
      </c>
      <c r="O36" s="23" t="s">
        <v>293</v>
      </c>
      <c r="P36" s="65"/>
      <c r="Q36" s="65"/>
      <c r="AE36" s="18"/>
    </row>
    <row r="37" spans="9:31" ht="25.5">
      <c r="I37" s="27" t="s">
        <v>287</v>
      </c>
      <c r="J37" s="22">
        <v>16</v>
      </c>
      <c r="K37" s="22" t="s">
        <v>58</v>
      </c>
      <c r="L37" s="27" t="s">
        <v>290</v>
      </c>
      <c r="M37" s="22" t="s">
        <v>286</v>
      </c>
      <c r="N37" s="110">
        <v>44127</v>
      </c>
      <c r="O37" s="23" t="s">
        <v>293</v>
      </c>
      <c r="P37" s="65"/>
      <c r="Q37" s="65"/>
      <c r="AE37" s="18"/>
    </row>
    <row r="38" spans="9:31" ht="25.5">
      <c r="I38" s="27" t="s">
        <v>287</v>
      </c>
      <c r="J38" s="22">
        <v>4</v>
      </c>
      <c r="K38" s="22" t="s">
        <v>58</v>
      </c>
      <c r="L38" s="27" t="s">
        <v>285</v>
      </c>
      <c r="M38" s="22" t="s">
        <v>286</v>
      </c>
      <c r="N38" s="110">
        <v>44141</v>
      </c>
      <c r="O38" s="23" t="s">
        <v>293</v>
      </c>
      <c r="P38" s="65"/>
      <c r="Q38" s="65"/>
      <c r="AE38" s="18"/>
    </row>
    <row r="39" spans="9:31" ht="12.75">
      <c r="I39" s="27"/>
      <c r="J39" s="22"/>
      <c r="K39" s="22"/>
      <c r="L39" s="27"/>
      <c r="M39" s="22"/>
      <c r="N39" s="110"/>
      <c r="O39" s="22"/>
      <c r="P39" s="65"/>
      <c r="Q39" s="65"/>
      <c r="AE39" s="18"/>
    </row>
    <row r="40" spans="9:31" ht="12.75">
      <c r="I40" s="27"/>
      <c r="J40" s="22"/>
      <c r="K40" s="22"/>
      <c r="L40" s="27"/>
      <c r="M40" s="22"/>
      <c r="N40" s="110"/>
      <c r="O40" s="22"/>
      <c r="P40" s="65"/>
      <c r="Q40" s="65"/>
      <c r="AE40" s="18"/>
    </row>
    <row r="41" spans="9:31" ht="12.75">
      <c r="I41" s="27"/>
      <c r="J41" s="22"/>
      <c r="K41" s="22"/>
      <c r="L41" s="27"/>
      <c r="M41" s="22"/>
      <c r="N41" s="110"/>
      <c r="O41" s="22"/>
      <c r="P41" s="65"/>
      <c r="Q41" s="65"/>
      <c r="AE41" s="18"/>
    </row>
    <row r="42" spans="9:31" ht="12.75">
      <c r="I42" s="27"/>
      <c r="J42" s="22"/>
      <c r="K42" s="22"/>
      <c r="L42" s="27"/>
      <c r="M42" s="22"/>
      <c r="N42" s="106"/>
      <c r="O42" s="104"/>
      <c r="P42" s="65"/>
      <c r="Q42" s="65"/>
      <c r="AE42" s="18"/>
    </row>
    <row r="43" spans="9:31" ht="12.75">
      <c r="I43" s="27"/>
      <c r="J43" s="22"/>
      <c r="K43" s="22"/>
      <c r="L43" s="27"/>
      <c r="M43" s="22"/>
      <c r="N43" s="106"/>
      <c r="O43" s="104"/>
      <c r="P43" s="65"/>
      <c r="Q43" s="65"/>
      <c r="AE43" s="18"/>
    </row>
    <row r="44" spans="9:31" ht="12.75">
      <c r="I44" s="27"/>
      <c r="J44" s="22"/>
      <c r="K44" s="22"/>
      <c r="L44" s="27"/>
      <c r="M44" s="22"/>
      <c r="N44" s="106"/>
      <c r="O44" s="104"/>
      <c r="P44" s="65"/>
      <c r="Q44" s="65"/>
      <c r="AE44" s="18"/>
    </row>
    <row r="45" spans="9:31" ht="12.75">
      <c r="I45" s="27"/>
      <c r="J45" s="104"/>
      <c r="K45" s="22"/>
      <c r="L45" s="27"/>
      <c r="M45" s="22"/>
      <c r="N45" s="106"/>
      <c r="O45" s="104"/>
      <c r="P45" s="65"/>
      <c r="Q45" s="65"/>
      <c r="AE45" s="18"/>
    </row>
    <row r="46" spans="9:31" ht="12.75">
      <c r="I46" s="27"/>
      <c r="J46" s="104"/>
      <c r="K46" s="22"/>
      <c r="L46" s="27"/>
      <c r="M46" s="22"/>
      <c r="N46" s="106"/>
      <c r="O46" s="104"/>
      <c r="P46" s="65"/>
      <c r="Q46" s="65"/>
      <c r="AE46" s="18"/>
    </row>
    <row r="47" spans="9:31" ht="12.75">
      <c r="I47" s="27"/>
      <c r="J47" s="104"/>
      <c r="K47" s="22"/>
      <c r="L47" s="27"/>
      <c r="M47" s="22"/>
      <c r="N47" s="106"/>
      <c r="O47" s="104"/>
      <c r="P47" s="65"/>
      <c r="Q47" s="65"/>
      <c r="AE47" s="18"/>
    </row>
    <row r="48" spans="9:31" ht="12.75">
      <c r="I48" s="137"/>
      <c r="J48" s="22"/>
      <c r="K48" s="22"/>
      <c r="L48" s="22"/>
      <c r="M48" s="22"/>
      <c r="N48" s="106"/>
      <c r="O48" s="104"/>
      <c r="P48" s="65"/>
      <c r="Q48" s="65"/>
      <c r="AE48" s="18"/>
    </row>
    <row r="49" spans="9:31" ht="12.75">
      <c r="I49" s="109"/>
      <c r="J49" s="56"/>
      <c r="K49" s="56"/>
      <c r="L49" s="109"/>
      <c r="M49" s="108"/>
      <c r="N49" s="107"/>
      <c r="O49" s="56"/>
      <c r="P49" s="65"/>
      <c r="Q49" s="65"/>
      <c r="AE49" s="18"/>
    </row>
    <row r="50" spans="9:31" ht="12.75">
      <c r="I50" s="137"/>
      <c r="J50" s="22"/>
      <c r="K50" s="22"/>
      <c r="L50" s="22"/>
      <c r="M50" s="27"/>
      <c r="N50" s="103"/>
      <c r="O50" s="27"/>
      <c r="P50" s="65"/>
      <c r="Q50" s="65"/>
      <c r="AE50" s="18"/>
    </row>
    <row r="51" spans="9:31" ht="12.75">
      <c r="I51" s="138"/>
      <c r="J51" s="105"/>
      <c r="K51" s="22"/>
      <c r="L51" s="22"/>
      <c r="M51" s="22"/>
      <c r="N51" s="103"/>
      <c r="O51" s="104"/>
      <c r="P51" s="65"/>
      <c r="Q51" s="65"/>
      <c r="AE51" s="18"/>
    </row>
    <row r="52" spans="9:31" ht="12.75">
      <c r="I52" s="27"/>
      <c r="J52" s="22"/>
      <c r="K52" s="22"/>
      <c r="L52" s="27"/>
      <c r="M52" s="22"/>
      <c r="N52" s="103"/>
      <c r="O52" s="27"/>
      <c r="P52" s="65"/>
      <c r="Q52" s="65"/>
      <c r="AE52" s="18"/>
    </row>
    <row r="53" spans="9:31" ht="12.75">
      <c r="I53" s="102">
        <v>5</v>
      </c>
      <c r="J53" s="101"/>
      <c r="K53" s="260" t="s">
        <v>125</v>
      </c>
      <c r="L53" s="261"/>
      <c r="M53" s="261"/>
      <c r="N53" s="262"/>
      <c r="O53" s="36"/>
      <c r="P53" s="182"/>
      <c r="Q53" s="182"/>
      <c r="AE53" s="18"/>
    </row>
    <row r="57" spans="9:31" ht="12.75">
      <c r="I57" s="224" t="s">
        <v>291</v>
      </c>
      <c r="J57" s="224"/>
      <c r="K57" s="224"/>
      <c r="L57" s="224"/>
      <c r="M57" s="224"/>
      <c r="N57" s="224"/>
      <c r="O57" s="224"/>
      <c r="AE57" s="18"/>
    </row>
    <row r="58" spans="9:31" ht="12.75">
      <c r="I58" s="180" t="s">
        <v>133</v>
      </c>
      <c r="J58" s="180" t="s">
        <v>132</v>
      </c>
      <c r="K58" s="180" t="s">
        <v>131</v>
      </c>
      <c r="L58" s="180" t="s">
        <v>130</v>
      </c>
      <c r="M58" s="180" t="s">
        <v>129</v>
      </c>
      <c r="N58" s="180" t="s">
        <v>128</v>
      </c>
      <c r="O58" s="180" t="s">
        <v>127</v>
      </c>
      <c r="AE58" s="18"/>
    </row>
    <row r="59" spans="9:31" ht="38.25">
      <c r="I59" s="86" t="s">
        <v>309</v>
      </c>
      <c r="J59" s="98">
        <v>60</v>
      </c>
      <c r="K59" s="86" t="s">
        <v>58</v>
      </c>
      <c r="L59" s="98" t="s">
        <v>320</v>
      </c>
      <c r="M59" s="98" t="s">
        <v>286</v>
      </c>
      <c r="N59" s="106">
        <v>44350</v>
      </c>
      <c r="O59" s="23" t="s">
        <v>322</v>
      </c>
      <c r="AE59" s="18"/>
    </row>
    <row r="60" spans="9:31" ht="25.5">
      <c r="I60" s="197" t="s">
        <v>323</v>
      </c>
      <c r="J60" s="98">
        <v>30</v>
      </c>
      <c r="K60" s="86" t="s">
        <v>58</v>
      </c>
      <c r="L60" s="98" t="s">
        <v>320</v>
      </c>
      <c r="M60" s="86" t="s">
        <v>321</v>
      </c>
      <c r="N60" s="106">
        <v>44357</v>
      </c>
      <c r="O60" s="23" t="s">
        <v>322</v>
      </c>
      <c r="Q60" s="94"/>
      <c r="R60" s="87"/>
      <c r="S60" s="87"/>
      <c r="T60" s="87"/>
      <c r="AE60" s="18"/>
    </row>
    <row r="61" spans="9:31" ht="12.75">
      <c r="I61" s="99"/>
      <c r="J61" s="23"/>
      <c r="K61" s="21"/>
      <c r="L61" s="21"/>
      <c r="M61" s="23"/>
      <c r="N61" s="85"/>
      <c r="O61" s="23"/>
      <c r="Q61" s="94"/>
      <c r="R61" s="87"/>
      <c r="S61" s="87"/>
      <c r="T61" s="87"/>
      <c r="AE61" s="18"/>
    </row>
    <row r="62" spans="9:31" ht="12.75">
      <c r="I62" s="98"/>
      <c r="J62" s="23"/>
      <c r="K62" s="21"/>
      <c r="L62" s="23"/>
      <c r="M62" s="21"/>
      <c r="N62" s="85"/>
      <c r="O62" s="23"/>
      <c r="Q62" s="94"/>
      <c r="R62" s="87"/>
      <c r="S62" s="87"/>
      <c r="T62" s="87"/>
      <c r="AE62" s="18"/>
    </row>
    <row r="63" spans="9:31" ht="12.75">
      <c r="I63" s="86"/>
      <c r="J63" s="91"/>
      <c r="K63" s="93"/>
      <c r="L63" s="93"/>
      <c r="M63" s="93"/>
      <c r="N63" s="90"/>
      <c r="O63" s="91"/>
      <c r="Q63" s="94"/>
      <c r="R63" s="87"/>
      <c r="S63" s="87"/>
      <c r="T63" s="87"/>
      <c r="AE63" s="18"/>
    </row>
    <row r="64" spans="9:31" ht="12.75">
      <c r="I64" s="92"/>
      <c r="J64" s="91"/>
      <c r="K64" s="93"/>
      <c r="L64" s="91"/>
      <c r="M64" s="93"/>
      <c r="N64" s="90"/>
      <c r="O64" s="91"/>
      <c r="Q64" s="94"/>
      <c r="R64" s="87" t="s">
        <v>126</v>
      </c>
      <c r="S64" s="87"/>
      <c r="T64" s="87"/>
      <c r="AE64" s="18"/>
    </row>
    <row r="65" spans="9:31" ht="12.75">
      <c r="I65" s="97"/>
      <c r="J65" s="91"/>
      <c r="K65" s="93"/>
      <c r="L65" s="91"/>
      <c r="M65" s="91"/>
      <c r="N65" s="96"/>
      <c r="O65" s="91"/>
      <c r="Q65" s="94"/>
      <c r="R65" s="87"/>
      <c r="S65" s="87"/>
      <c r="T65" s="87"/>
      <c r="AE65" s="18"/>
    </row>
    <row r="66" spans="9:31" ht="12.75">
      <c r="I66" s="95"/>
      <c r="J66" s="23"/>
      <c r="K66" s="21"/>
      <c r="L66" s="23"/>
      <c r="M66" s="21"/>
      <c r="N66" s="90"/>
      <c r="O66" s="23"/>
      <c r="Q66" s="94"/>
      <c r="R66" s="87"/>
      <c r="S66" s="77"/>
      <c r="T66" s="87"/>
      <c r="AE66" s="18"/>
    </row>
    <row r="67" spans="9:31" ht="12.75">
      <c r="I67" s="92"/>
      <c r="J67" s="23"/>
      <c r="K67" s="21"/>
      <c r="L67" s="23"/>
      <c r="M67" s="21"/>
      <c r="N67" s="90"/>
      <c r="O67" s="23"/>
      <c r="Q67" s="94"/>
      <c r="R67" s="88"/>
      <c r="S67" s="77"/>
      <c r="T67" s="87"/>
      <c r="AE67" s="18"/>
    </row>
    <row r="68" spans="9:31" ht="12.75">
      <c r="I68" s="92"/>
      <c r="J68" s="23"/>
      <c r="K68" s="21"/>
      <c r="L68" s="23"/>
      <c r="M68" s="21"/>
      <c r="N68" s="90"/>
      <c r="O68" s="23"/>
      <c r="Q68" s="94"/>
      <c r="R68" s="88"/>
      <c r="S68" s="77"/>
      <c r="T68" s="87"/>
      <c r="AE68" s="18"/>
    </row>
    <row r="69" spans="9:31" ht="12.75">
      <c r="I69" s="92"/>
      <c r="J69" s="91"/>
      <c r="K69" s="93"/>
      <c r="L69" s="91"/>
      <c r="M69" s="93"/>
      <c r="N69" s="90"/>
      <c r="O69" s="23"/>
      <c r="Q69" s="89"/>
      <c r="R69" s="88"/>
      <c r="S69" s="77"/>
      <c r="T69" s="87"/>
      <c r="AE69" s="18"/>
    </row>
    <row r="70" spans="9:31" ht="12.75">
      <c r="I70" s="92"/>
      <c r="J70" s="23"/>
      <c r="K70" s="21"/>
      <c r="L70" s="23"/>
      <c r="M70" s="91"/>
      <c r="N70" s="90"/>
      <c r="O70" s="23"/>
      <c r="Q70" s="89"/>
      <c r="R70" s="88"/>
      <c r="S70" s="77"/>
      <c r="T70" s="87"/>
      <c r="AE70" s="18"/>
    </row>
    <row r="71" spans="14:31" ht="12.75">
      <c r="N71" s="90"/>
      <c r="O71" s="23"/>
      <c r="Q71" s="89"/>
      <c r="R71" s="88"/>
      <c r="S71" s="77"/>
      <c r="T71" s="87"/>
      <c r="AE71" s="18"/>
    </row>
    <row r="72" spans="9:31" ht="12.75">
      <c r="I72" s="86"/>
      <c r="J72" s="23"/>
      <c r="K72" s="21"/>
      <c r="L72" s="23"/>
      <c r="M72" s="21"/>
      <c r="N72" s="85"/>
      <c r="O72" s="23"/>
      <c r="Q72" s="77"/>
      <c r="R72" s="77"/>
      <c r="S72" s="77"/>
      <c r="T72" s="77"/>
      <c r="AE72" s="18"/>
    </row>
    <row r="73" spans="9:31" ht="12.75">
      <c r="I73" s="84">
        <v>5</v>
      </c>
      <c r="J73" s="20"/>
      <c r="K73" s="260" t="s">
        <v>125</v>
      </c>
      <c r="L73" s="261"/>
      <c r="M73" s="261"/>
      <c r="N73" s="262"/>
      <c r="AE73" s="18"/>
    </row>
  </sheetData>
  <mergeCells count="31">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K73:N73"/>
    <mergeCell ref="A19:G19"/>
    <mergeCell ref="B20:C20"/>
    <mergeCell ref="A25:G25"/>
    <mergeCell ref="A26:G27"/>
    <mergeCell ref="A28:H28"/>
    <mergeCell ref="B29:F29"/>
    <mergeCell ref="B30:F30"/>
    <mergeCell ref="B31:F31"/>
    <mergeCell ref="I34:O34"/>
    <mergeCell ref="K53:N53"/>
    <mergeCell ref="I57:O57"/>
  </mergeCells>
  <dataValidations count="1">
    <dataValidation type="list" allowBlank="1" showInputMessage="1" showErrorMessage="1" sqref="E8">
      <formula1>$I$2:$I$8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G216"/>
  <sheetViews>
    <sheetView zoomScale="85" zoomScaleNormal="85" workbookViewId="0" topLeftCell="A1">
      <selection activeCell="A1" sqref="A1:G1"/>
    </sheetView>
  </sheetViews>
  <sheetFormatPr defaultColWidth="11.421875" defaultRowHeight="12.75"/>
  <cols>
    <col min="1" max="1" width="33.421875" style="18" customWidth="1"/>
    <col min="2" max="2" width="11.421875" style="18" customWidth="1"/>
    <col min="3" max="3" width="14.28125" style="18" customWidth="1"/>
    <col min="4" max="4" width="29.140625" style="18" customWidth="1"/>
    <col min="5" max="5" width="14.28125" style="18" customWidth="1"/>
    <col min="6" max="6" width="12.57421875" style="18" customWidth="1"/>
    <col min="7" max="7" width="11.00390625" style="18" bestFit="1" customWidth="1"/>
    <col min="8" max="8" width="14.7109375" style="18" customWidth="1"/>
    <col min="9" max="9" width="21.57421875" style="18" customWidth="1"/>
    <col min="10" max="10" width="85.00390625" style="18" customWidth="1"/>
    <col min="11" max="11" width="42.7109375" style="18" customWidth="1"/>
    <col min="12" max="12" width="32.57421875" style="18" customWidth="1"/>
    <col min="13" max="13" width="12.57421875" style="18" customWidth="1"/>
    <col min="14" max="17" width="5.7109375" style="18" customWidth="1"/>
    <col min="18" max="18" width="6.7109375" style="18" customWidth="1"/>
    <col min="19" max="23" width="5.7109375" style="18" customWidth="1"/>
    <col min="24" max="24" width="6.7109375" style="18" customWidth="1"/>
    <col min="25" max="25" width="5.7109375" style="19" customWidth="1"/>
    <col min="26" max="29" width="5.7109375" style="18" customWidth="1"/>
    <col min="30" max="38" width="6.7109375" style="18" customWidth="1"/>
    <col min="39" max="56" width="5.7109375" style="18" customWidth="1"/>
    <col min="57" max="57" width="6.7109375" style="18" customWidth="1"/>
    <col min="58" max="62" width="5.7109375" style="18" customWidth="1"/>
    <col min="63" max="63" width="52.7109375" style="18" customWidth="1"/>
    <col min="64" max="68" width="5.7109375" style="18" customWidth="1"/>
    <col min="69" max="69" width="6.7109375" style="18" customWidth="1"/>
    <col min="70" max="74" width="5.7109375" style="18" customWidth="1"/>
    <col min="75" max="75" width="6.7109375" style="18" customWidth="1"/>
    <col min="76" max="87" width="5.7109375" style="18" customWidth="1"/>
    <col min="88" max="16384" width="11.421875" style="18" customWidth="1"/>
  </cols>
  <sheetData>
    <row r="1" spans="1:9" ht="12.75">
      <c r="A1" s="258"/>
      <c r="B1" s="258"/>
      <c r="C1" s="258"/>
      <c r="D1" s="258"/>
      <c r="E1" s="258"/>
      <c r="F1" s="258"/>
      <c r="G1" s="258"/>
      <c r="H1" s="64"/>
      <c r="I1" s="64"/>
    </row>
    <row r="2" spans="1:9" ht="12.75">
      <c r="A2" s="259" t="s">
        <v>124</v>
      </c>
      <c r="B2" s="259"/>
      <c r="C2" s="259"/>
      <c r="D2" s="259"/>
      <c r="E2" s="259"/>
      <c r="F2" s="259"/>
      <c r="G2" s="259"/>
      <c r="H2" s="64"/>
      <c r="I2" s="64"/>
    </row>
    <row r="3" spans="1:10" ht="12.75">
      <c r="A3" s="259"/>
      <c r="B3" s="259"/>
      <c r="C3" s="259"/>
      <c r="D3" s="259"/>
      <c r="E3" s="259"/>
      <c r="F3" s="259"/>
      <c r="G3" s="259"/>
      <c r="H3" s="64"/>
      <c r="I3" s="64"/>
      <c r="J3" s="18" t="s">
        <v>117</v>
      </c>
    </row>
    <row r="4" spans="1:10" ht="12.75">
      <c r="A4" s="259"/>
      <c r="B4" s="259"/>
      <c r="C4" s="259"/>
      <c r="D4" s="259"/>
      <c r="E4" s="259"/>
      <c r="F4" s="259"/>
      <c r="G4" s="259"/>
      <c r="H4" s="64"/>
      <c r="I4" s="64"/>
      <c r="J4" s="18" t="s">
        <v>123</v>
      </c>
    </row>
    <row r="5" spans="1:10" ht="12.75">
      <c r="A5" s="259"/>
      <c r="B5" s="259"/>
      <c r="C5" s="259"/>
      <c r="D5" s="259"/>
      <c r="E5" s="259"/>
      <c r="F5" s="259"/>
      <c r="G5" s="259"/>
      <c r="H5" s="64"/>
      <c r="I5" s="64"/>
      <c r="J5" s="18" t="s">
        <v>122</v>
      </c>
    </row>
    <row r="6" spans="1:25" s="82" customFormat="1" ht="12.75">
      <c r="A6" s="239" t="s">
        <v>121</v>
      </c>
      <c r="B6" s="239"/>
      <c r="C6" s="239"/>
      <c r="D6" s="239"/>
      <c r="E6" s="239"/>
      <c r="F6" s="239"/>
      <c r="G6" s="239"/>
      <c r="H6" s="64"/>
      <c r="I6" s="64"/>
      <c r="Y6" s="83"/>
    </row>
    <row r="7" spans="1:59" ht="12.75">
      <c r="A7" s="179" t="s">
        <v>120</v>
      </c>
      <c r="B7" s="256" t="s">
        <v>119</v>
      </c>
      <c r="C7" s="256"/>
      <c r="D7" s="256"/>
      <c r="E7" s="243" t="s">
        <v>118</v>
      </c>
      <c r="F7" s="243"/>
      <c r="G7" s="243"/>
      <c r="H7" s="64"/>
      <c r="I7" s="64"/>
      <c r="BE7" s="77"/>
      <c r="BF7" s="77"/>
      <c r="BG7" s="77"/>
    </row>
    <row r="8" spans="1:59" ht="12.75">
      <c r="A8" s="80" t="str">
        <f>'[1]Consolidado 2016'!C11</f>
        <v>Ingresos por actividades de extensión</v>
      </c>
      <c r="B8" s="275">
        <f>+'Consolidado 2020'!G11</f>
        <v>489789670</v>
      </c>
      <c r="C8" s="275"/>
      <c r="D8" s="275"/>
      <c r="E8" s="242" t="s">
        <v>117</v>
      </c>
      <c r="F8" s="242"/>
      <c r="G8" s="242"/>
      <c r="H8" s="64"/>
      <c r="I8" s="64"/>
      <c r="BE8" s="77"/>
      <c r="BF8" s="79"/>
      <c r="BG8" s="77"/>
    </row>
    <row r="9" spans="1:59" ht="12.75">
      <c r="A9" s="243" t="s">
        <v>116</v>
      </c>
      <c r="B9" s="243"/>
      <c r="C9" s="243"/>
      <c r="D9" s="243"/>
      <c r="E9" s="243"/>
      <c r="F9" s="243"/>
      <c r="G9" s="243"/>
      <c r="H9" s="64"/>
      <c r="I9" s="64"/>
      <c r="BE9" s="77"/>
      <c r="BF9" s="78"/>
      <c r="BG9" s="77"/>
    </row>
    <row r="10" spans="1:59" ht="12.75">
      <c r="A10" s="254" t="str">
        <f>'[1]Consolidado 2018'!E11</f>
        <v>Determinar los ingresos semestrales por actividades de extensión</v>
      </c>
      <c r="B10" s="254"/>
      <c r="C10" s="254"/>
      <c r="D10" s="254"/>
      <c r="E10" s="254"/>
      <c r="F10" s="254"/>
      <c r="G10" s="254"/>
      <c r="H10" s="64"/>
      <c r="I10" s="64"/>
      <c r="BE10" s="77"/>
      <c r="BF10" s="78"/>
      <c r="BG10" s="77"/>
    </row>
    <row r="11" spans="1:59" ht="12.75">
      <c r="A11" s="243" t="s">
        <v>115</v>
      </c>
      <c r="B11" s="243"/>
      <c r="C11" s="243"/>
      <c r="D11" s="243"/>
      <c r="E11" s="243"/>
      <c r="F11" s="243"/>
      <c r="G11" s="243"/>
      <c r="H11" s="64"/>
      <c r="I11" s="64"/>
      <c r="BE11" s="77"/>
      <c r="BF11" s="78"/>
      <c r="BG11" s="77"/>
    </row>
    <row r="12" spans="1:59" ht="12.75">
      <c r="A12" s="254" t="str">
        <f>'[1]Consolidado 2018'!D11</f>
        <v>Ingresos por actividades de extensión</v>
      </c>
      <c r="B12" s="254"/>
      <c r="C12" s="254"/>
      <c r="D12" s="254"/>
      <c r="E12" s="254"/>
      <c r="F12" s="254"/>
      <c r="G12" s="254"/>
      <c r="H12" s="64"/>
      <c r="I12" s="64"/>
      <c r="BE12" s="77"/>
      <c r="BF12" s="78"/>
      <c r="BG12" s="77"/>
    </row>
    <row r="13" spans="1:59" ht="12.75">
      <c r="A13" s="243" t="s">
        <v>114</v>
      </c>
      <c r="B13" s="243"/>
      <c r="C13" s="243"/>
      <c r="D13" s="256" t="s">
        <v>113</v>
      </c>
      <c r="E13" s="256"/>
      <c r="F13" s="256"/>
      <c r="G13" s="256"/>
      <c r="H13" s="64"/>
      <c r="I13" s="64"/>
      <c r="BE13" s="77"/>
      <c r="BF13" s="78"/>
      <c r="BG13" s="77"/>
    </row>
    <row r="14" spans="1:59" ht="12.75">
      <c r="A14" s="241" t="s">
        <v>174</v>
      </c>
      <c r="B14" s="241"/>
      <c r="C14" s="241"/>
      <c r="D14" s="242" t="s">
        <v>173</v>
      </c>
      <c r="E14" s="242"/>
      <c r="F14" s="242"/>
      <c r="G14" s="242"/>
      <c r="H14" s="64"/>
      <c r="I14" s="64"/>
      <c r="BE14" s="77"/>
      <c r="BF14" s="78"/>
      <c r="BG14" s="77"/>
    </row>
    <row r="15" spans="1:59" ht="30.75" customHeight="1">
      <c r="A15" s="241"/>
      <c r="B15" s="241"/>
      <c r="C15" s="241"/>
      <c r="D15" s="242"/>
      <c r="E15" s="242"/>
      <c r="F15" s="242"/>
      <c r="G15" s="242"/>
      <c r="H15" s="64"/>
      <c r="I15" s="64"/>
      <c r="BE15" s="77"/>
      <c r="BF15" s="78"/>
      <c r="BG15" s="77"/>
    </row>
    <row r="16" spans="1:59" ht="12.75">
      <c r="A16" s="243" t="s">
        <v>111</v>
      </c>
      <c r="B16" s="243"/>
      <c r="C16" s="243"/>
      <c r="D16" s="243" t="s">
        <v>110</v>
      </c>
      <c r="E16" s="243"/>
      <c r="F16" s="243"/>
      <c r="G16" s="243"/>
      <c r="H16" s="64"/>
      <c r="I16" s="64"/>
      <c r="BE16" s="77"/>
      <c r="BF16" s="78"/>
      <c r="BG16" s="77"/>
    </row>
    <row r="17" spans="1:58" ht="12.75">
      <c r="A17" s="265" t="s">
        <v>0</v>
      </c>
      <c r="B17" s="242"/>
      <c r="C17" s="242"/>
      <c r="D17" s="242" t="s">
        <v>160</v>
      </c>
      <c r="E17" s="242"/>
      <c r="F17" s="242"/>
      <c r="G17" s="242"/>
      <c r="H17" s="64"/>
      <c r="I17" s="64"/>
      <c r="BF17" s="76"/>
    </row>
    <row r="18" spans="1:9" ht="12.75">
      <c r="A18" s="242"/>
      <c r="B18" s="242"/>
      <c r="C18" s="242"/>
      <c r="D18" s="242"/>
      <c r="E18" s="242"/>
      <c r="F18" s="242"/>
      <c r="G18" s="242"/>
      <c r="H18" s="64"/>
      <c r="I18" s="64"/>
    </row>
    <row r="19" spans="1:9" ht="12.75">
      <c r="A19" s="250" t="s">
        <v>107</v>
      </c>
      <c r="B19" s="239"/>
      <c r="C19" s="239"/>
      <c r="D19" s="239"/>
      <c r="E19" s="239"/>
      <c r="F19" s="250"/>
      <c r="G19" s="250"/>
      <c r="H19" s="64"/>
      <c r="I19" s="64"/>
    </row>
    <row r="20" spans="1:9" ht="12.75">
      <c r="A20" s="68"/>
      <c r="B20" s="263" t="s">
        <v>106</v>
      </c>
      <c r="C20" s="263"/>
      <c r="D20" s="263"/>
      <c r="E20" s="263"/>
      <c r="F20" s="68"/>
      <c r="G20" s="68"/>
      <c r="H20" s="64"/>
      <c r="I20" s="64"/>
    </row>
    <row r="21" spans="2:9" s="65" customFormat="1" ht="25.5">
      <c r="B21" s="263" t="s">
        <v>97</v>
      </c>
      <c r="C21" s="263"/>
      <c r="D21" s="134" t="s">
        <v>172</v>
      </c>
      <c r="E21" s="71"/>
      <c r="F21" s="71"/>
      <c r="H21" s="64"/>
      <c r="I21" s="64"/>
    </row>
    <row r="22" spans="2:9" s="65" customFormat="1" ht="30" customHeight="1">
      <c r="B22" s="273" t="s">
        <v>268</v>
      </c>
      <c r="C22" s="274"/>
      <c r="D22" s="133">
        <v>1657479341</v>
      </c>
      <c r="E22" s="67"/>
      <c r="F22" s="67"/>
      <c r="H22" s="64"/>
      <c r="I22" s="64"/>
    </row>
    <row r="23" spans="2:9" s="65" customFormat="1" ht="30" customHeight="1">
      <c r="B23" s="273" t="s">
        <v>329</v>
      </c>
      <c r="C23" s="274"/>
      <c r="D23" s="133">
        <f>+L82</f>
        <v>2501831087</v>
      </c>
      <c r="E23" s="132"/>
      <c r="F23" s="132"/>
      <c r="H23" s="64"/>
      <c r="I23" s="64"/>
    </row>
    <row r="24" spans="1:9" s="65" customFormat="1" ht="13.5" customHeight="1">
      <c r="A24" s="68"/>
      <c r="B24" s="253"/>
      <c r="C24" s="253"/>
      <c r="D24" s="131"/>
      <c r="E24" s="66"/>
      <c r="F24" s="66"/>
      <c r="H24" s="64"/>
      <c r="I24" s="64"/>
    </row>
    <row r="25" spans="1:9" ht="12.75">
      <c r="A25" s="240" t="s">
        <v>99</v>
      </c>
      <c r="B25" s="240"/>
      <c r="C25" s="240"/>
      <c r="D25" s="240"/>
      <c r="E25" s="239"/>
      <c r="F25" s="240"/>
      <c r="G25" s="240"/>
      <c r="H25" s="64"/>
      <c r="I25" s="64"/>
    </row>
    <row r="26" spans="1:9" ht="12.75">
      <c r="A26" s="241"/>
      <c r="B26" s="241"/>
      <c r="C26" s="241"/>
      <c r="D26" s="241"/>
      <c r="E26" s="241"/>
      <c r="F26" s="241"/>
      <c r="G26" s="241"/>
      <c r="H26" s="64"/>
      <c r="I26" s="64"/>
    </row>
    <row r="27" spans="1:9" ht="210.75" customHeight="1">
      <c r="A27" s="241"/>
      <c r="B27" s="241"/>
      <c r="C27" s="241"/>
      <c r="D27" s="241"/>
      <c r="E27" s="241"/>
      <c r="F27" s="241"/>
      <c r="G27" s="241"/>
      <c r="H27" s="64"/>
      <c r="I27" s="64"/>
    </row>
    <row r="28" spans="1:9" ht="24" customHeight="1">
      <c r="A28" s="239" t="s">
        <v>98</v>
      </c>
      <c r="B28" s="239"/>
      <c r="C28" s="239"/>
      <c r="D28" s="239"/>
      <c r="E28" s="239"/>
      <c r="F28" s="239"/>
      <c r="G28" s="239"/>
      <c r="H28" s="240"/>
      <c r="I28" s="63"/>
    </row>
    <row r="29" spans="1:9" s="61" customFormat="1" ht="25.5">
      <c r="A29" s="184" t="s">
        <v>97</v>
      </c>
      <c r="B29" s="237" t="s">
        <v>96</v>
      </c>
      <c r="C29" s="237"/>
      <c r="D29" s="237"/>
      <c r="E29" s="237"/>
      <c r="F29" s="237"/>
      <c r="G29" s="183" t="s">
        <v>95</v>
      </c>
      <c r="H29" s="183" t="s">
        <v>94</v>
      </c>
      <c r="I29" s="62"/>
    </row>
    <row r="30" spans="1:9" ht="98.25" customHeight="1">
      <c r="A30" s="109" t="s">
        <v>282</v>
      </c>
      <c r="B30" s="264" t="s">
        <v>297</v>
      </c>
      <c r="C30" s="264"/>
      <c r="D30" s="264"/>
      <c r="E30" s="264"/>
      <c r="F30" s="264"/>
      <c r="G30" s="59"/>
      <c r="H30" s="184" t="s">
        <v>205</v>
      </c>
      <c r="I30" s="57"/>
    </row>
    <row r="31" spans="1:9" ht="86.25" customHeight="1">
      <c r="A31" s="109" t="s">
        <v>283</v>
      </c>
      <c r="B31" s="264" t="s">
        <v>330</v>
      </c>
      <c r="C31" s="264"/>
      <c r="D31" s="264"/>
      <c r="E31" s="264"/>
      <c r="F31" s="264"/>
      <c r="G31" s="55"/>
      <c r="H31" s="55"/>
      <c r="I31" s="54"/>
    </row>
    <row r="34" spans="10:12" s="18" customFormat="1" ht="12.75">
      <c r="J34" s="267" t="s">
        <v>294</v>
      </c>
      <c r="K34" s="268"/>
      <c r="L34" s="269"/>
    </row>
    <row r="35" spans="10:12" s="18" customFormat="1" ht="25.5">
      <c r="J35" s="121" t="s">
        <v>168</v>
      </c>
      <c r="K35" s="74" t="s">
        <v>167</v>
      </c>
      <c r="L35" s="130" t="s">
        <v>166</v>
      </c>
    </row>
    <row r="36" spans="10:13" s="18" customFormat="1" ht="15">
      <c r="J36" s="188" t="s">
        <v>212</v>
      </c>
      <c r="K36" s="189">
        <v>71</v>
      </c>
      <c r="L36" s="123">
        <v>30799267</v>
      </c>
      <c r="M36" s="122"/>
    </row>
    <row r="37" spans="10:13" s="18" customFormat="1" ht="15">
      <c r="J37" s="188" t="s">
        <v>213</v>
      </c>
      <c r="K37" s="189">
        <v>35</v>
      </c>
      <c r="L37" s="123">
        <v>18163959</v>
      </c>
      <c r="M37" s="122"/>
    </row>
    <row r="38" spans="10:13" s="18" customFormat="1" ht="15">
      <c r="J38" s="190" t="s">
        <v>214</v>
      </c>
      <c r="K38" s="191">
        <v>21</v>
      </c>
      <c r="L38" s="123">
        <v>3077529</v>
      </c>
      <c r="M38" s="122"/>
    </row>
    <row r="39" spans="10:13" s="18" customFormat="1" ht="15">
      <c r="J39" s="188" t="s">
        <v>165</v>
      </c>
      <c r="K39" s="191"/>
      <c r="L39" s="192">
        <v>359238</v>
      </c>
      <c r="M39" s="127"/>
    </row>
    <row r="40" spans="10:13" s="18" customFormat="1" ht="12.75">
      <c r="J40" s="193" t="s">
        <v>215</v>
      </c>
      <c r="K40" s="191"/>
      <c r="L40" s="123">
        <v>579348</v>
      </c>
      <c r="M40" s="122"/>
    </row>
    <row r="41" spans="10:13" s="18" customFormat="1" ht="12.75">
      <c r="J41" s="125" t="s">
        <v>296</v>
      </c>
      <c r="K41" s="124"/>
      <c r="L41" s="123">
        <v>1342000000</v>
      </c>
      <c r="M41" s="122"/>
    </row>
    <row r="42" spans="10:13" s="18" customFormat="1" ht="12.75">
      <c r="J42" s="170" t="s">
        <v>240</v>
      </c>
      <c r="K42" s="146"/>
      <c r="L42" s="168">
        <v>262500000</v>
      </c>
      <c r="M42" s="122"/>
    </row>
    <row r="43" spans="10:13" s="18" customFormat="1" ht="12.75">
      <c r="J43" s="125"/>
      <c r="K43" s="124"/>
      <c r="L43" s="123"/>
      <c r="M43" s="122"/>
    </row>
    <row r="44" spans="10:13" s="18" customFormat="1" ht="12.75">
      <c r="J44" s="125"/>
      <c r="K44" s="124"/>
      <c r="L44" s="123"/>
      <c r="M44" s="122"/>
    </row>
    <row r="45" spans="10:13" s="18" customFormat="1" ht="12.75">
      <c r="J45" s="125"/>
      <c r="K45" s="124"/>
      <c r="L45" s="123"/>
      <c r="M45" s="122"/>
    </row>
    <row r="46" spans="10:13" s="18" customFormat="1" ht="12.75">
      <c r="J46" s="125"/>
      <c r="K46" s="124"/>
      <c r="L46" s="123"/>
      <c r="M46" s="122"/>
    </row>
    <row r="47" spans="10:13" s="18" customFormat="1" ht="12.75">
      <c r="J47" s="126"/>
      <c r="K47" s="124"/>
      <c r="L47" s="123"/>
      <c r="M47" s="122"/>
    </row>
    <row r="48" spans="10:13" s="18" customFormat="1" ht="12.75">
      <c r="J48" s="125"/>
      <c r="K48" s="124"/>
      <c r="L48" s="123"/>
      <c r="M48" s="122"/>
    </row>
    <row r="49" spans="10:13" ht="12.75">
      <c r="J49" s="125"/>
      <c r="K49" s="124"/>
      <c r="L49" s="123"/>
      <c r="M49" s="122"/>
    </row>
    <row r="50" spans="10:13" ht="12.75">
      <c r="J50" s="125"/>
      <c r="K50" s="124"/>
      <c r="L50" s="123"/>
      <c r="M50" s="122"/>
    </row>
    <row r="51" spans="10:13" ht="12.75">
      <c r="J51" s="143"/>
      <c r="K51" s="124"/>
      <c r="L51" s="123"/>
      <c r="M51" s="122"/>
    </row>
    <row r="52" spans="10:13" ht="12.75">
      <c r="J52" s="143"/>
      <c r="K52" s="124"/>
      <c r="L52" s="123"/>
      <c r="M52" s="122"/>
    </row>
    <row r="53" spans="10:13" ht="13.5" thickBot="1">
      <c r="J53" s="139" t="s">
        <v>164</v>
      </c>
      <c r="K53" s="140">
        <f>SUM(K36:K50)</f>
        <v>127</v>
      </c>
      <c r="L53" s="141">
        <f>SUM(L36:L52)</f>
        <v>1657479341</v>
      </c>
      <c r="M53" s="122"/>
    </row>
    <row r="54" spans="10:25" ht="12.75">
      <c r="J54" s="122"/>
      <c r="V54" s="19"/>
      <c r="Y54" s="18"/>
    </row>
    <row r="55" spans="19:25" ht="12.75">
      <c r="S55" s="19"/>
      <c r="Y55" s="18"/>
    </row>
    <row r="56" spans="19:25" ht="12.75">
      <c r="S56" s="19"/>
      <c r="Y56" s="18"/>
    </row>
    <row r="57" spans="12:25" ht="12.75">
      <c r="L57" s="142"/>
      <c r="S57" s="19"/>
      <c r="Y57" s="18"/>
    </row>
    <row r="58" spans="10:25" ht="12.75">
      <c r="J58" s="270" t="s">
        <v>295</v>
      </c>
      <c r="K58" s="271"/>
      <c r="L58" s="272"/>
      <c r="S58" s="19"/>
      <c r="Y58" s="18"/>
    </row>
    <row r="59" spans="10:25" ht="26.25">
      <c r="J59" s="144" t="s">
        <v>168</v>
      </c>
      <c r="K59" s="145" t="s">
        <v>167</v>
      </c>
      <c r="L59" s="130" t="s">
        <v>166</v>
      </c>
      <c r="S59" s="19"/>
      <c r="Y59" s="18"/>
    </row>
    <row r="60" spans="10:25" ht="15">
      <c r="J60" s="188" t="s">
        <v>212</v>
      </c>
      <c r="K60" s="191">
        <v>72</v>
      </c>
      <c r="L60" s="192">
        <v>56226423</v>
      </c>
      <c r="S60" s="19"/>
      <c r="Y60" s="18"/>
    </row>
    <row r="61" spans="10:25" ht="15">
      <c r="J61" s="188" t="s">
        <v>213</v>
      </c>
      <c r="K61" s="191">
        <v>61</v>
      </c>
      <c r="L61" s="192">
        <v>5359680</v>
      </c>
      <c r="S61" s="19"/>
      <c r="Y61" s="18"/>
    </row>
    <row r="62" spans="10:25" ht="15">
      <c r="J62" s="190" t="s">
        <v>214</v>
      </c>
      <c r="K62" s="191">
        <v>38</v>
      </c>
      <c r="L62" s="192">
        <v>12049015</v>
      </c>
      <c r="S62" s="19"/>
      <c r="Y62" s="18"/>
    </row>
    <row r="63" spans="10:25" ht="12.75">
      <c r="J63" t="s">
        <v>324</v>
      </c>
      <c r="K63" s="191">
        <v>7</v>
      </c>
      <c r="L63" s="192">
        <v>5398488</v>
      </c>
      <c r="S63" s="19"/>
      <c r="Y63" s="18"/>
    </row>
    <row r="64" spans="10:25" ht="15">
      <c r="J64" s="188" t="s">
        <v>165</v>
      </c>
      <c r="K64" s="191"/>
      <c r="L64" s="198">
        <v>239491</v>
      </c>
      <c r="S64" s="19"/>
      <c r="Y64" s="18"/>
    </row>
    <row r="65" spans="10:25" ht="12.75">
      <c r="J65" s="193" t="s">
        <v>215</v>
      </c>
      <c r="K65" s="191"/>
      <c r="L65" s="192">
        <v>289674</v>
      </c>
      <c r="S65" s="19"/>
      <c r="Y65" s="18"/>
    </row>
    <row r="66" spans="10:25" ht="15">
      <c r="J66" s="167" t="s">
        <v>325</v>
      </c>
      <c r="K66" s="146"/>
      <c r="L66" s="169">
        <v>441362552</v>
      </c>
      <c r="S66" s="19"/>
      <c r="Y66" s="18"/>
    </row>
    <row r="67" spans="10:25" ht="15">
      <c r="J67" s="167" t="s">
        <v>326</v>
      </c>
      <c r="K67" s="146"/>
      <c r="L67" s="169">
        <v>1980905764</v>
      </c>
      <c r="S67" s="19"/>
      <c r="Y67" s="18"/>
    </row>
    <row r="68" spans="10:25" ht="15">
      <c r="J68" s="147"/>
      <c r="K68" s="146"/>
      <c r="L68" s="148"/>
      <c r="V68" s="19"/>
      <c r="Y68" s="18"/>
    </row>
    <row r="69" spans="10:25" ht="15">
      <c r="J69" s="147"/>
      <c r="K69" s="149"/>
      <c r="L69" s="148"/>
      <c r="V69" s="19"/>
      <c r="Y69" s="18"/>
    </row>
    <row r="70" spans="10:25" ht="15">
      <c r="J70" s="147"/>
      <c r="K70" s="149"/>
      <c r="L70" s="148"/>
      <c r="V70" s="19"/>
      <c r="Y70" s="18"/>
    </row>
    <row r="71" spans="10:25" ht="15">
      <c r="J71" s="147"/>
      <c r="K71" s="149"/>
      <c r="L71" s="148"/>
      <c r="V71" s="19"/>
      <c r="Y71" s="18"/>
    </row>
    <row r="72" spans="10:25" ht="15">
      <c r="J72" s="147"/>
      <c r="K72" s="149"/>
      <c r="L72" s="148"/>
      <c r="V72" s="19"/>
      <c r="Y72" s="18"/>
    </row>
    <row r="73" spans="10:25" ht="15">
      <c r="J73" s="147"/>
      <c r="K73" s="146"/>
      <c r="L73" s="148"/>
      <c r="V73" s="19"/>
      <c r="Y73" s="18"/>
    </row>
    <row r="74" spans="10:25" ht="15">
      <c r="J74" s="147"/>
      <c r="K74" s="146"/>
      <c r="L74" s="148"/>
      <c r="V74" s="19"/>
      <c r="Y74" s="18"/>
    </row>
    <row r="75" spans="10:25" ht="15">
      <c r="J75" s="147"/>
      <c r="K75" s="146"/>
      <c r="L75" s="148"/>
      <c r="V75" s="19"/>
      <c r="Y75" s="18"/>
    </row>
    <row r="76" spans="10:25" ht="15">
      <c r="J76" s="147"/>
      <c r="K76" s="146"/>
      <c r="L76" s="148"/>
      <c r="V76" s="19"/>
      <c r="Y76" s="18"/>
    </row>
    <row r="77" spans="10:25" ht="15">
      <c r="J77" s="147"/>
      <c r="K77" s="146"/>
      <c r="L77" s="148"/>
      <c r="V77" s="19"/>
      <c r="Y77" s="18"/>
    </row>
    <row r="78" spans="10:25" ht="15">
      <c r="J78" s="147"/>
      <c r="K78" s="146"/>
      <c r="L78" s="148"/>
      <c r="V78" s="19"/>
      <c r="Y78" s="18"/>
    </row>
    <row r="79" spans="10:25" ht="12.75">
      <c r="J79" s="150"/>
      <c r="K79" s="146"/>
      <c r="L79" s="151"/>
      <c r="V79" s="19"/>
      <c r="Y79" s="18"/>
    </row>
    <row r="80" spans="10:25" ht="12.75">
      <c r="J80" s="143"/>
      <c r="K80" s="152"/>
      <c r="L80" s="153"/>
      <c r="V80" s="19"/>
      <c r="Y80" s="18"/>
    </row>
    <row r="81" spans="10:25" ht="12.75">
      <c r="J81" s="143"/>
      <c r="K81" s="152"/>
      <c r="L81" s="153"/>
      <c r="V81" s="19"/>
      <c r="Y81" s="18"/>
    </row>
    <row r="82" spans="10:25" ht="18.75">
      <c r="J82" s="154" t="s">
        <v>164</v>
      </c>
      <c r="K82" s="154">
        <f>SUM(K59:K81)</f>
        <v>178</v>
      </c>
      <c r="L82" s="155">
        <f>SUM(L59:L81)</f>
        <v>2501831087</v>
      </c>
      <c r="V82" s="19"/>
      <c r="Y82" s="18"/>
    </row>
    <row r="83" spans="22:25" ht="12.75">
      <c r="V83" s="19"/>
      <c r="Y83" s="18"/>
    </row>
    <row r="84" spans="22:25" ht="12.75">
      <c r="V84" s="19"/>
      <c r="Y84" s="18"/>
    </row>
    <row r="85" spans="22:25" ht="12.75">
      <c r="V85" s="19"/>
      <c r="Y85" s="18"/>
    </row>
    <row r="86" spans="22:25" ht="12.75">
      <c r="V86" s="19"/>
      <c r="Y86" s="18"/>
    </row>
    <row r="87" spans="22:25" ht="12.75">
      <c r="V87" s="19"/>
      <c r="Y87" s="18"/>
    </row>
    <row r="88" spans="22:25" ht="12.75">
      <c r="V88" s="19"/>
      <c r="Y88" s="18"/>
    </row>
    <row r="89" spans="22:25" ht="12.75">
      <c r="V89" s="19"/>
      <c r="Y89" s="18"/>
    </row>
    <row r="90" spans="22:25" ht="12.75">
      <c r="V90" s="19"/>
      <c r="Y90" s="18"/>
    </row>
    <row r="91" spans="22:25" ht="12.75">
      <c r="V91" s="19"/>
      <c r="Y91" s="18"/>
    </row>
    <row r="92" spans="22:25" ht="12.75">
      <c r="V92" s="19"/>
      <c r="Y92" s="18"/>
    </row>
    <row r="93" spans="22:25" ht="12.75">
      <c r="V93" s="19"/>
      <c r="Y93" s="18"/>
    </row>
    <row r="94" spans="22:25" ht="12.75">
      <c r="V94" s="19"/>
      <c r="Y94" s="18"/>
    </row>
    <row r="95" spans="22:25" ht="12.75">
      <c r="V95" s="19"/>
      <c r="Y95" s="18"/>
    </row>
    <row r="96" spans="22:25" ht="12.75">
      <c r="V96" s="19"/>
      <c r="Y96" s="18"/>
    </row>
    <row r="97" spans="22:25" ht="12.75">
      <c r="V97" s="19"/>
      <c r="Y97" s="18"/>
    </row>
    <row r="98" spans="22:25" ht="12.75">
      <c r="V98" s="19"/>
      <c r="Y98" s="18"/>
    </row>
    <row r="99" spans="22:25" ht="12.75">
      <c r="V99" s="19"/>
      <c r="Y99" s="18"/>
    </row>
    <row r="100" spans="22:25" ht="12.75">
      <c r="V100" s="19"/>
      <c r="Y100" s="18"/>
    </row>
    <row r="101" spans="22:25" ht="12.75">
      <c r="V101" s="19"/>
      <c r="Y101" s="18"/>
    </row>
    <row r="102" spans="22:25" ht="12.75">
      <c r="V102" s="19"/>
      <c r="Y102" s="18"/>
    </row>
    <row r="103" spans="22:25" ht="12.75">
      <c r="V103" s="19"/>
      <c r="Y103" s="18"/>
    </row>
    <row r="104" spans="22:25" ht="12.75">
      <c r="V104" s="19"/>
      <c r="Y104" s="18"/>
    </row>
    <row r="105" spans="22:25" ht="12.75">
      <c r="V105" s="19"/>
      <c r="Y105" s="18"/>
    </row>
    <row r="106" spans="22:25" ht="12.75">
      <c r="V106" s="19"/>
      <c r="Y106" s="18"/>
    </row>
    <row r="107" spans="22:25" ht="12.75">
      <c r="V107" s="19"/>
      <c r="Y107" s="18"/>
    </row>
    <row r="108" spans="22:25" ht="12.75">
      <c r="V108" s="19"/>
      <c r="Y108" s="18"/>
    </row>
    <row r="109" spans="22:25" ht="12.75">
      <c r="V109" s="19"/>
      <c r="Y109" s="18"/>
    </row>
    <row r="110" spans="22:25" ht="12.75">
      <c r="V110" s="19"/>
      <c r="Y110" s="18"/>
    </row>
    <row r="111" spans="22:25" ht="12.75">
      <c r="V111" s="19"/>
      <c r="Y111" s="18"/>
    </row>
    <row r="112" spans="22:25" ht="12.75">
      <c r="V112" s="19"/>
      <c r="Y112" s="18"/>
    </row>
    <row r="113" spans="22:25" ht="12.75">
      <c r="V113" s="19"/>
      <c r="Y113" s="18"/>
    </row>
    <row r="114" spans="22:25" ht="12.75">
      <c r="V114" s="19"/>
      <c r="Y114" s="18"/>
    </row>
    <row r="115" spans="22:25" ht="12.75">
      <c r="V115" s="19"/>
      <c r="Y115" s="18"/>
    </row>
    <row r="116" spans="22:25" ht="12.75">
      <c r="V116" s="19"/>
      <c r="Y116" s="18"/>
    </row>
    <row r="117" spans="22:25" ht="12.75">
      <c r="V117" s="19"/>
      <c r="Y117" s="18"/>
    </row>
    <row r="118" spans="22:25" ht="12.75">
      <c r="V118" s="19"/>
      <c r="Y118" s="18"/>
    </row>
    <row r="119" spans="22:25" ht="12.75">
      <c r="V119" s="19"/>
      <c r="Y119" s="18"/>
    </row>
    <row r="120" spans="22:25" ht="12.75">
      <c r="V120" s="19"/>
      <c r="Y120" s="18"/>
    </row>
    <row r="121" spans="22:25" ht="12.75">
      <c r="V121" s="19"/>
      <c r="Y121" s="18"/>
    </row>
    <row r="122" spans="22:25" ht="12.75">
      <c r="V122" s="19"/>
      <c r="Y122" s="18"/>
    </row>
    <row r="123" spans="22:25" ht="12.75">
      <c r="V123" s="19"/>
      <c r="Y123" s="18"/>
    </row>
    <row r="124" spans="22:25" ht="12.75">
      <c r="V124" s="19"/>
      <c r="Y124" s="18"/>
    </row>
    <row r="125" spans="22:25" ht="12.75">
      <c r="V125" s="19"/>
      <c r="Y125" s="18"/>
    </row>
    <row r="126" spans="22:25" ht="12.75">
      <c r="V126" s="19"/>
      <c r="Y126" s="18"/>
    </row>
    <row r="127" spans="22:25" ht="12.75">
      <c r="V127" s="19"/>
      <c r="Y127" s="18"/>
    </row>
    <row r="128" spans="22:25" ht="12.75">
      <c r="V128" s="19"/>
      <c r="Y128" s="18"/>
    </row>
    <row r="129" spans="22:25" ht="12.75">
      <c r="V129" s="19"/>
      <c r="Y129" s="18"/>
    </row>
    <row r="130" spans="22:25" ht="12.75">
      <c r="V130" s="19"/>
      <c r="Y130" s="18"/>
    </row>
    <row r="131" spans="22:25" ht="12.75">
      <c r="V131" s="19"/>
      <c r="Y131" s="18"/>
    </row>
    <row r="132" spans="22:25" ht="12.75">
      <c r="V132" s="19"/>
      <c r="Y132" s="18"/>
    </row>
    <row r="133" spans="22:25" ht="12.75">
      <c r="V133" s="19"/>
      <c r="Y133" s="18"/>
    </row>
    <row r="134" spans="22:25" ht="12.75">
      <c r="V134" s="19"/>
      <c r="Y134" s="18"/>
    </row>
    <row r="135" spans="22:25" ht="12.75">
      <c r="V135" s="19"/>
      <c r="Y135" s="18"/>
    </row>
    <row r="136" spans="22:25" ht="12.75">
      <c r="V136" s="19"/>
      <c r="Y136" s="18"/>
    </row>
    <row r="137" spans="22:25" ht="12.75">
      <c r="V137" s="19"/>
      <c r="Y137" s="18"/>
    </row>
    <row r="138" spans="22:25" ht="12.75">
      <c r="V138" s="19"/>
      <c r="Y138" s="18"/>
    </row>
    <row r="139" spans="22:25" ht="12.75">
      <c r="V139" s="19"/>
      <c r="Y139" s="18"/>
    </row>
    <row r="140" spans="22:25" ht="12.75">
      <c r="V140" s="19"/>
      <c r="Y140" s="18"/>
    </row>
    <row r="141" spans="22:25" ht="12.75">
      <c r="V141" s="19"/>
      <c r="Y141" s="18"/>
    </row>
    <row r="142" spans="22:25" ht="12.75">
      <c r="V142" s="19"/>
      <c r="Y142" s="18"/>
    </row>
    <row r="143" spans="22:25" ht="12.75">
      <c r="V143" s="19"/>
      <c r="Y143" s="18"/>
    </row>
    <row r="144" spans="22:25" ht="12.75">
      <c r="V144" s="19"/>
      <c r="Y144" s="18"/>
    </row>
    <row r="145" spans="22:25" ht="12.75">
      <c r="V145" s="19"/>
      <c r="Y145" s="18"/>
    </row>
    <row r="146" spans="22:25" ht="12.75">
      <c r="V146" s="19"/>
      <c r="Y146" s="18"/>
    </row>
    <row r="147" spans="22:25" ht="12.75">
      <c r="V147" s="19"/>
      <c r="Y147" s="18"/>
    </row>
    <row r="148" spans="22:25" ht="12.75">
      <c r="V148" s="19"/>
      <c r="Y148" s="18"/>
    </row>
    <row r="149" spans="22:25" ht="12.75">
      <c r="V149" s="19"/>
      <c r="Y149" s="18"/>
    </row>
    <row r="150" spans="22:25" ht="12.75">
      <c r="V150" s="19"/>
      <c r="Y150" s="18"/>
    </row>
    <row r="151" spans="22:25" ht="12.75">
      <c r="V151" s="19"/>
      <c r="Y151" s="18"/>
    </row>
    <row r="152" spans="22:25" ht="12.75">
      <c r="V152" s="19"/>
      <c r="Y152" s="18"/>
    </row>
    <row r="153" spans="22:25" ht="12.75">
      <c r="V153" s="19"/>
      <c r="Y153" s="18"/>
    </row>
    <row r="154" spans="22:25" ht="12.75">
      <c r="V154" s="19"/>
      <c r="Y154" s="18"/>
    </row>
    <row r="155" spans="22:25" ht="12.75">
      <c r="V155" s="19"/>
      <c r="Y155" s="18"/>
    </row>
    <row r="156" spans="22:25" ht="12.75">
      <c r="V156" s="19"/>
      <c r="Y156" s="18"/>
    </row>
    <row r="157" spans="22:25" ht="12.75">
      <c r="V157" s="19"/>
      <c r="Y157" s="18"/>
    </row>
    <row r="158" spans="22:25" ht="12.75">
      <c r="V158" s="19"/>
      <c r="Y158" s="18"/>
    </row>
    <row r="159" spans="22:25" ht="12.75">
      <c r="V159" s="19"/>
      <c r="Y159" s="18"/>
    </row>
    <row r="160" spans="22:25" ht="12.75">
      <c r="V160" s="19"/>
      <c r="Y160" s="18"/>
    </row>
    <row r="161" spans="22:25" ht="12.75">
      <c r="V161" s="19"/>
      <c r="Y161" s="18"/>
    </row>
    <row r="162" spans="22:25" ht="12.75">
      <c r="V162" s="19"/>
      <c r="Y162" s="18"/>
    </row>
    <row r="163" spans="22:25" ht="12.75">
      <c r="V163" s="19"/>
      <c r="Y163" s="18"/>
    </row>
    <row r="164" spans="22:25" ht="12.75">
      <c r="V164" s="19"/>
      <c r="Y164" s="18"/>
    </row>
    <row r="165" spans="22:25" ht="12.75">
      <c r="V165" s="19"/>
      <c r="Y165" s="18"/>
    </row>
    <row r="166" spans="22:25" ht="12.75">
      <c r="V166" s="19"/>
      <c r="Y166" s="18"/>
    </row>
    <row r="167" spans="22:25" ht="12.75">
      <c r="V167" s="19"/>
      <c r="Y167" s="18"/>
    </row>
    <row r="168" spans="22:25" ht="12.75">
      <c r="V168" s="19"/>
      <c r="Y168" s="18"/>
    </row>
    <row r="169" spans="22:25" ht="12.75">
      <c r="V169" s="19"/>
      <c r="Y169" s="18"/>
    </row>
    <row r="170" spans="22:25" ht="12.75">
      <c r="V170" s="19"/>
      <c r="Y170" s="18"/>
    </row>
    <row r="171" spans="22:25" ht="12.75">
      <c r="V171" s="19"/>
      <c r="Y171" s="18"/>
    </row>
    <row r="172" spans="22:25" ht="12.75">
      <c r="V172" s="19"/>
      <c r="Y172" s="18"/>
    </row>
    <row r="173" spans="22:25" ht="12.75">
      <c r="V173" s="19"/>
      <c r="Y173" s="18"/>
    </row>
    <row r="174" spans="22:25" ht="12.75">
      <c r="V174" s="19"/>
      <c r="Y174" s="18"/>
    </row>
    <row r="175" spans="22:25" ht="12.75">
      <c r="V175" s="19"/>
      <c r="Y175" s="18"/>
    </row>
    <row r="176" spans="22:25" ht="12.75">
      <c r="V176" s="19"/>
      <c r="Y176" s="18"/>
    </row>
    <row r="177" spans="22:25" ht="12.75">
      <c r="V177" s="19"/>
      <c r="Y177" s="18"/>
    </row>
    <row r="178" spans="22:25" ht="12.75">
      <c r="V178" s="19"/>
      <c r="Y178" s="18"/>
    </row>
    <row r="179" spans="22:25" ht="12.75">
      <c r="V179" s="19"/>
      <c r="Y179" s="18"/>
    </row>
    <row r="180" spans="22:25" ht="12.75">
      <c r="V180" s="19"/>
      <c r="Y180" s="18"/>
    </row>
    <row r="181" spans="22:25" ht="12.75">
      <c r="V181" s="19"/>
      <c r="Y181" s="18"/>
    </row>
    <row r="182" spans="22:25" ht="12.75">
      <c r="V182" s="19"/>
      <c r="Y182" s="18"/>
    </row>
    <row r="183" spans="22:25" ht="12.75">
      <c r="V183" s="19"/>
      <c r="Y183" s="18"/>
    </row>
    <row r="184" spans="22:25" ht="12.75">
      <c r="V184" s="19"/>
      <c r="Y184" s="18"/>
    </row>
    <row r="185" spans="22:25" ht="12.75">
      <c r="V185" s="19"/>
      <c r="Y185" s="18"/>
    </row>
    <row r="186" spans="22:25" ht="12.75">
      <c r="V186" s="19"/>
      <c r="Y186" s="18"/>
    </row>
    <row r="187" spans="22:25" ht="12.75">
      <c r="V187" s="19"/>
      <c r="Y187" s="18"/>
    </row>
    <row r="188" spans="22:25" ht="12.75">
      <c r="V188" s="19"/>
      <c r="Y188" s="18"/>
    </row>
    <row r="189" spans="22:25" ht="12.75">
      <c r="V189" s="19"/>
      <c r="Y189" s="18"/>
    </row>
    <row r="190" spans="22:25" ht="12.75">
      <c r="V190" s="19"/>
      <c r="Y190" s="18"/>
    </row>
    <row r="191" spans="22:25" ht="12.75">
      <c r="V191" s="19"/>
      <c r="Y191" s="18"/>
    </row>
    <row r="192" spans="22:25" ht="12.75">
      <c r="V192" s="19"/>
      <c r="Y192" s="18"/>
    </row>
    <row r="193" spans="22:25" ht="12.75">
      <c r="V193" s="19"/>
      <c r="Y193" s="18"/>
    </row>
    <row r="194" spans="22:25" ht="12.75">
      <c r="V194" s="19"/>
      <c r="Y194" s="18"/>
    </row>
    <row r="195" spans="22:25" ht="12.75">
      <c r="V195" s="19"/>
      <c r="Y195" s="18"/>
    </row>
    <row r="196" spans="22:25" ht="12.75">
      <c r="V196" s="19"/>
      <c r="Y196" s="18"/>
    </row>
    <row r="197" spans="22:25" ht="12.75">
      <c r="V197" s="19"/>
      <c r="Y197" s="18"/>
    </row>
    <row r="198" spans="22:25" ht="12.75">
      <c r="V198" s="19"/>
      <c r="Y198" s="18"/>
    </row>
    <row r="199" spans="22:25" ht="12.75">
      <c r="V199" s="19"/>
      <c r="Y199" s="18"/>
    </row>
    <row r="200" spans="22:25" ht="12.75">
      <c r="V200" s="19"/>
      <c r="Y200" s="18"/>
    </row>
    <row r="201" spans="22:25" ht="12.75">
      <c r="V201" s="19"/>
      <c r="Y201" s="18"/>
    </row>
    <row r="202" spans="22:25" ht="12.75">
      <c r="V202" s="19"/>
      <c r="Y202" s="18"/>
    </row>
    <row r="203" spans="22:25" ht="12.75">
      <c r="V203" s="19"/>
      <c r="Y203" s="18"/>
    </row>
    <row r="204" spans="22:25" ht="12.75">
      <c r="V204" s="19"/>
      <c r="Y204" s="18"/>
    </row>
    <row r="205" spans="22:25" ht="12.75">
      <c r="V205" s="19"/>
      <c r="Y205" s="18"/>
    </row>
    <row r="206" spans="22:25" ht="12.75">
      <c r="V206" s="19"/>
      <c r="Y206" s="18"/>
    </row>
    <row r="207" spans="22:25" ht="12.75">
      <c r="V207" s="19"/>
      <c r="Y207" s="18"/>
    </row>
    <row r="208" spans="22:25" ht="12.75">
      <c r="V208" s="19"/>
      <c r="Y208" s="18"/>
    </row>
    <row r="209" spans="22:25" ht="12.75">
      <c r="V209" s="19"/>
      <c r="Y209" s="18"/>
    </row>
    <row r="210" spans="22:25" ht="12.75">
      <c r="V210" s="19"/>
      <c r="Y210" s="18"/>
    </row>
    <row r="211" spans="22:25" ht="12.75">
      <c r="V211" s="19"/>
      <c r="Y211" s="18"/>
    </row>
    <row r="212" spans="22:25" ht="12.75">
      <c r="V212" s="19"/>
      <c r="Y212" s="18"/>
    </row>
    <row r="213" spans="22:25" ht="12.75">
      <c r="V213" s="19"/>
      <c r="Y213" s="18"/>
    </row>
    <row r="214" spans="22:25" ht="12.75">
      <c r="V214" s="19"/>
      <c r="Y214" s="18"/>
    </row>
    <row r="215" spans="22:25" ht="12.75">
      <c r="V215" s="19"/>
      <c r="Y215" s="18"/>
    </row>
    <row r="216" spans="22:25" ht="12.75">
      <c r="V216" s="19"/>
      <c r="Y216" s="18"/>
    </row>
  </sheetData>
  <mergeCells count="33">
    <mergeCell ref="B8:D8"/>
    <mergeCell ref="E8:G8"/>
    <mergeCell ref="A1:G1"/>
    <mergeCell ref="A2:G5"/>
    <mergeCell ref="A6:G6"/>
    <mergeCell ref="B7:D7"/>
    <mergeCell ref="E7:G7"/>
    <mergeCell ref="A9:G9"/>
    <mergeCell ref="A10:G10"/>
    <mergeCell ref="A11:G11"/>
    <mergeCell ref="A12:G12"/>
    <mergeCell ref="A13:C13"/>
    <mergeCell ref="D13:G13"/>
    <mergeCell ref="B24:C24"/>
    <mergeCell ref="A14:C15"/>
    <mergeCell ref="D14:G15"/>
    <mergeCell ref="A16:C16"/>
    <mergeCell ref="D16:G16"/>
    <mergeCell ref="A17:C18"/>
    <mergeCell ref="D17:G18"/>
    <mergeCell ref="A19:G19"/>
    <mergeCell ref="B20:E20"/>
    <mergeCell ref="B21:C21"/>
    <mergeCell ref="B22:C22"/>
    <mergeCell ref="B23:C23"/>
    <mergeCell ref="J34:L34"/>
    <mergeCell ref="J58:L58"/>
    <mergeCell ref="A25:G25"/>
    <mergeCell ref="A26:G27"/>
    <mergeCell ref="A28:H28"/>
    <mergeCell ref="B29:F29"/>
    <mergeCell ref="B30:F30"/>
    <mergeCell ref="B31:F31"/>
  </mergeCells>
  <dataValidations count="1">
    <dataValidation type="list" allowBlank="1" showInputMessage="1" showErrorMessage="1" sqref="E8">
      <formula1>$J$2:$J$8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11"/>
  <sheetViews>
    <sheetView showGridLines="0" zoomScale="90" zoomScaleNormal="90" workbookViewId="0" topLeftCell="A1">
      <selection activeCell="C4" sqref="C4:G4"/>
    </sheetView>
  </sheetViews>
  <sheetFormatPr defaultColWidth="11.421875" defaultRowHeight="12.75"/>
  <cols>
    <col min="1" max="1" width="15.421875" style="1" customWidth="1"/>
    <col min="2" max="2" width="14.57421875" style="1" customWidth="1"/>
    <col min="3" max="3" width="21.421875" style="1" customWidth="1"/>
    <col min="4" max="4" width="17.8515625" style="1" customWidth="1"/>
    <col min="5" max="5" width="19.00390625" style="1" customWidth="1"/>
    <col min="6" max="6" width="11.421875" style="1" customWidth="1"/>
    <col min="7" max="7" width="17.421875" style="1" bestFit="1" customWidth="1"/>
    <col min="8" max="8" width="18.00390625" style="1" customWidth="1"/>
    <col min="9" max="13" width="11.421875" style="1" customWidth="1"/>
    <col min="14" max="14" width="15.8515625" style="1" bestFit="1" customWidth="1"/>
    <col min="15" max="16384" width="11.421875" style="1" customWidth="1"/>
  </cols>
  <sheetData>
    <row r="1" spans="1:26" s="204" customFormat="1" ht="15.75" customHeight="1">
      <c r="A1" s="213"/>
      <c r="B1" s="214"/>
      <c r="C1" s="217" t="s">
        <v>33</v>
      </c>
      <c r="D1" s="218"/>
      <c r="E1" s="218"/>
      <c r="F1" s="218"/>
      <c r="G1" s="218"/>
      <c r="H1" s="202"/>
      <c r="I1" s="202"/>
      <c r="J1" s="202"/>
      <c r="K1" s="202"/>
      <c r="L1" s="202"/>
      <c r="M1" s="202"/>
      <c r="N1" s="202"/>
      <c r="O1" s="202"/>
      <c r="P1" s="202"/>
      <c r="Q1" s="202"/>
      <c r="R1" s="202"/>
      <c r="S1" s="202"/>
      <c r="T1" s="202"/>
      <c r="U1" s="203"/>
      <c r="V1" s="203"/>
      <c r="W1" s="203"/>
      <c r="X1" s="203"/>
      <c r="Y1" s="203"/>
      <c r="Z1" s="203"/>
    </row>
    <row r="2" spans="1:26" s="204" customFormat="1" ht="15.75" customHeight="1">
      <c r="A2" s="215"/>
      <c r="B2" s="214"/>
      <c r="C2" s="217" t="s">
        <v>32</v>
      </c>
      <c r="D2" s="218"/>
      <c r="E2" s="218"/>
      <c r="F2" s="218"/>
      <c r="G2" s="218"/>
      <c r="H2" s="202"/>
      <c r="I2" s="202"/>
      <c r="J2" s="202"/>
      <c r="K2" s="202"/>
      <c r="L2" s="202"/>
      <c r="M2" s="202"/>
      <c r="N2" s="202"/>
      <c r="O2" s="202"/>
      <c r="P2" s="202"/>
      <c r="Q2" s="202"/>
      <c r="R2" s="202"/>
      <c r="S2" s="202"/>
      <c r="T2" s="202"/>
      <c r="U2" s="203"/>
      <c r="V2" s="203"/>
      <c r="W2" s="203"/>
      <c r="X2" s="203"/>
      <c r="Y2" s="203"/>
      <c r="Z2" s="203"/>
    </row>
    <row r="3" spans="1:26" s="204" customFormat="1" ht="15.75" customHeight="1">
      <c r="A3" s="215"/>
      <c r="B3" s="214"/>
      <c r="C3" s="205"/>
      <c r="D3" s="206"/>
      <c r="E3" s="207"/>
      <c r="F3" s="207"/>
      <c r="G3" s="207"/>
      <c r="H3" s="202"/>
      <c r="I3" s="202"/>
      <c r="J3" s="202"/>
      <c r="K3" s="202"/>
      <c r="L3" s="202"/>
      <c r="M3" s="202"/>
      <c r="N3" s="202"/>
      <c r="O3" s="202"/>
      <c r="P3" s="202"/>
      <c r="Q3" s="202"/>
      <c r="R3" s="202"/>
      <c r="S3" s="202"/>
      <c r="T3" s="202"/>
      <c r="U3" s="203"/>
      <c r="V3" s="203"/>
      <c r="W3" s="203"/>
      <c r="X3" s="203"/>
      <c r="Y3" s="203"/>
      <c r="Z3" s="203"/>
    </row>
    <row r="4" spans="1:26" s="204" customFormat="1" ht="15.75" customHeight="1">
      <c r="A4" s="215"/>
      <c r="B4" s="214"/>
      <c r="C4" s="217" t="s">
        <v>31</v>
      </c>
      <c r="D4" s="218"/>
      <c r="E4" s="218"/>
      <c r="F4" s="218"/>
      <c r="G4" s="218"/>
      <c r="H4" s="202"/>
      <c r="I4" s="202"/>
      <c r="J4" s="202"/>
      <c r="K4" s="202"/>
      <c r="L4" s="202"/>
      <c r="M4" s="202"/>
      <c r="N4" s="202"/>
      <c r="O4" s="202"/>
      <c r="P4" s="202"/>
      <c r="Q4" s="202"/>
      <c r="R4" s="202"/>
      <c r="S4" s="202"/>
      <c r="T4" s="202"/>
      <c r="U4" s="203"/>
      <c r="V4" s="203"/>
      <c r="W4" s="203"/>
      <c r="X4" s="203"/>
      <c r="Y4" s="203"/>
      <c r="Z4" s="203"/>
    </row>
    <row r="5" spans="1:26" s="204" customFormat="1" ht="15.75" customHeight="1">
      <c r="A5" s="215"/>
      <c r="B5" s="214"/>
      <c r="C5" s="217" t="s">
        <v>357</v>
      </c>
      <c r="D5" s="218"/>
      <c r="E5" s="218"/>
      <c r="F5" s="218"/>
      <c r="G5" s="218"/>
      <c r="H5" s="202"/>
      <c r="I5" s="202"/>
      <c r="J5" s="202"/>
      <c r="K5" s="202"/>
      <c r="L5" s="202"/>
      <c r="M5" s="202"/>
      <c r="N5" s="202"/>
      <c r="O5" s="202"/>
      <c r="P5" s="202"/>
      <c r="Q5" s="202"/>
      <c r="R5" s="202"/>
      <c r="S5" s="202"/>
      <c r="T5" s="202"/>
      <c r="U5" s="203"/>
      <c r="V5" s="203"/>
      <c r="W5" s="203"/>
      <c r="X5" s="203"/>
      <c r="Y5" s="203"/>
      <c r="Z5" s="203"/>
    </row>
    <row r="6" spans="1:26" s="204" customFormat="1" ht="15.75" customHeight="1">
      <c r="A6" s="216"/>
      <c r="B6" s="214"/>
      <c r="C6" s="219" t="s">
        <v>358</v>
      </c>
      <c r="D6" s="220"/>
      <c r="E6" s="220"/>
      <c r="F6" s="220"/>
      <c r="G6" s="220"/>
      <c r="H6" s="202"/>
      <c r="I6" s="202"/>
      <c r="J6" s="202"/>
      <c r="K6" s="202"/>
      <c r="L6" s="202"/>
      <c r="M6" s="202"/>
      <c r="N6" s="202"/>
      <c r="O6" s="202"/>
      <c r="P6" s="202"/>
      <c r="Q6" s="202"/>
      <c r="R6" s="202"/>
      <c r="S6" s="202"/>
      <c r="T6" s="202"/>
      <c r="U6" s="203"/>
      <c r="V6" s="203"/>
      <c r="W6" s="203"/>
      <c r="X6" s="203"/>
      <c r="Y6" s="203"/>
      <c r="Z6" s="203"/>
    </row>
    <row r="7" spans="1:20" s="16" customFormat="1" ht="32.1" customHeight="1">
      <c r="A7" s="209" t="s">
        <v>30</v>
      </c>
      <c r="B7" s="209" t="s">
        <v>29</v>
      </c>
      <c r="C7" s="208" t="s">
        <v>28</v>
      </c>
      <c r="D7" s="208" t="s">
        <v>27</v>
      </c>
      <c r="E7" s="208" t="s">
        <v>26</v>
      </c>
      <c r="F7" s="208" t="s">
        <v>25</v>
      </c>
      <c r="G7" s="208" t="s">
        <v>24</v>
      </c>
      <c r="H7" s="209" t="s">
        <v>207</v>
      </c>
      <c r="I7" s="209"/>
      <c r="J7" s="209"/>
      <c r="K7" s="209"/>
      <c r="L7" s="209"/>
      <c r="M7" s="209"/>
      <c r="N7" s="209"/>
      <c r="O7" s="209"/>
      <c r="P7" s="209"/>
      <c r="Q7" s="209"/>
      <c r="R7" s="209"/>
      <c r="S7" s="209"/>
      <c r="T7" s="209" t="s">
        <v>23</v>
      </c>
    </row>
    <row r="8" spans="1:20" s="16" customFormat="1" ht="32.1" customHeight="1">
      <c r="A8" s="209"/>
      <c r="B8" s="209"/>
      <c r="C8" s="209"/>
      <c r="D8" s="209"/>
      <c r="E8" s="209"/>
      <c r="F8" s="209"/>
      <c r="G8" s="209"/>
      <c r="H8" s="17" t="s">
        <v>22</v>
      </c>
      <c r="I8" s="17" t="s">
        <v>21</v>
      </c>
      <c r="J8" s="17" t="s">
        <v>20</v>
      </c>
      <c r="K8" s="17" t="s">
        <v>19</v>
      </c>
      <c r="L8" s="17" t="s">
        <v>18</v>
      </c>
      <c r="M8" s="17" t="s">
        <v>17</v>
      </c>
      <c r="N8" s="17" t="s">
        <v>16</v>
      </c>
      <c r="O8" s="17" t="s">
        <v>15</v>
      </c>
      <c r="P8" s="17" t="s">
        <v>14</v>
      </c>
      <c r="Q8" s="17" t="s">
        <v>13</v>
      </c>
      <c r="R8" s="17" t="s">
        <v>12</v>
      </c>
      <c r="S8" s="17" t="s">
        <v>11</v>
      </c>
      <c r="T8" s="209"/>
    </row>
    <row r="9" spans="1:20" s="2" customFormat="1" ht="117" customHeight="1">
      <c r="A9" s="210" t="s">
        <v>10</v>
      </c>
      <c r="B9" s="10"/>
      <c r="C9" s="15" t="s">
        <v>9</v>
      </c>
      <c r="D9" s="7" t="s">
        <v>8</v>
      </c>
      <c r="E9" s="8" t="s">
        <v>7</v>
      </c>
      <c r="F9" s="7" t="s">
        <v>6</v>
      </c>
      <c r="G9" s="13">
        <v>0.9</v>
      </c>
      <c r="H9" s="14">
        <f>+'Cump.act.artis 2020'!C22</f>
        <v>1</v>
      </c>
      <c r="I9" s="13"/>
      <c r="J9" s="13"/>
      <c r="K9" s="14">
        <f>+'Cump.act.artis 2020'!C23</f>
        <v>0.11764705882352941</v>
      </c>
      <c r="L9" s="13"/>
      <c r="M9" s="13"/>
      <c r="N9" s="14">
        <f>+'Cump.act.artis 2020'!C24</f>
        <v>0.29411764705882354</v>
      </c>
      <c r="O9" s="13"/>
      <c r="P9" s="13"/>
      <c r="Q9" s="14">
        <f>+'Cump.act.artis 2020'!C25</f>
        <v>0.8235294117647058</v>
      </c>
      <c r="R9" s="13"/>
      <c r="S9" s="13"/>
      <c r="T9" s="13"/>
    </row>
    <row r="10" spans="1:20" s="2" customFormat="1" ht="123" customHeight="1">
      <c r="A10" s="211"/>
      <c r="B10" s="10"/>
      <c r="C10" s="9" t="s">
        <v>5</v>
      </c>
      <c r="D10" s="8" t="s">
        <v>4</v>
      </c>
      <c r="E10" s="8" t="s">
        <v>3</v>
      </c>
      <c r="F10" s="7" t="s">
        <v>0</v>
      </c>
      <c r="G10" s="12">
        <v>10</v>
      </c>
      <c r="H10" s="11">
        <f>+'Proyecc.artisti 2020'!C22</f>
        <v>18</v>
      </c>
      <c r="I10" s="4"/>
      <c r="J10" s="4"/>
      <c r="K10" s="4"/>
      <c r="L10" s="4"/>
      <c r="M10" s="4"/>
      <c r="N10" s="11">
        <f>+'Proyecc.artisti 2020'!C23</f>
        <v>1</v>
      </c>
      <c r="O10" s="5"/>
      <c r="P10" s="4"/>
      <c r="Q10" s="4"/>
      <c r="R10" s="5"/>
      <c r="S10" s="4"/>
      <c r="T10" s="3"/>
    </row>
    <row r="11" spans="1:20" s="2" customFormat="1" ht="72.75" customHeight="1">
      <c r="A11" s="212"/>
      <c r="B11" s="10"/>
      <c r="C11" s="9" t="s">
        <v>2</v>
      </c>
      <c r="D11" s="8" t="s">
        <v>2</v>
      </c>
      <c r="E11" s="8" t="s">
        <v>1</v>
      </c>
      <c r="F11" s="7" t="s">
        <v>0</v>
      </c>
      <c r="G11" s="177">
        <v>489789670</v>
      </c>
      <c r="H11" s="6">
        <f>+'Ingres. X Activ.Extens 2020'!D22</f>
        <v>1034289063</v>
      </c>
      <c r="I11" s="4"/>
      <c r="J11" s="4"/>
      <c r="K11" s="4"/>
      <c r="L11" s="4"/>
      <c r="M11" s="4"/>
      <c r="N11" s="6">
        <f>'Ingres. X Activ.Extens 2020'!D23</f>
        <v>803324680</v>
      </c>
      <c r="O11" s="5"/>
      <c r="P11" s="4"/>
      <c r="Q11" s="5"/>
      <c r="R11" s="5"/>
      <c r="S11" s="4"/>
      <c r="T11" s="3"/>
    </row>
  </sheetData>
  <mergeCells count="16">
    <mergeCell ref="G7:G8"/>
    <mergeCell ref="H7:S7"/>
    <mergeCell ref="T7:T8"/>
    <mergeCell ref="A9:A11"/>
    <mergeCell ref="A7:A8"/>
    <mergeCell ref="B7:B8"/>
    <mergeCell ref="C7:C8"/>
    <mergeCell ref="D7:D8"/>
    <mergeCell ref="E7:E8"/>
    <mergeCell ref="F7:F8"/>
    <mergeCell ref="A1:B6"/>
    <mergeCell ref="C1:G1"/>
    <mergeCell ref="C2:G2"/>
    <mergeCell ref="C4:G4"/>
    <mergeCell ref="C5:G5"/>
    <mergeCell ref="C6:G6"/>
  </mergeCells>
  <hyperlinks>
    <hyperlink ref="C10" location="'Proyecc.artisti 2020'!A1" display="Proyección artistica"/>
    <hyperlink ref="C9" location="'Cump.act.artis 2020'!A1" display="Cumplimiento de actividades artisticas"/>
    <hyperlink ref="C11" location="'Ingres. X Activ.Extens 2020'!A1" display="Ingresos por actividades de extensión"/>
  </hyperlinks>
  <printOptions horizontalCentered="1"/>
  <pageMargins left="0.1968503937007874" right="0.15748031496062992" top="0.43" bottom="0.5905511811023623" header="0.31496062992125984" footer="0.31496062992125984"/>
  <pageSetup horizontalDpi="144" verticalDpi="144" orientation="portrait" paperSize="9" scale="85"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M116"/>
  <sheetViews>
    <sheetView showGridLines="0" zoomScale="90" zoomScaleNormal="90" workbookViewId="0" topLeftCell="A1">
      <selection activeCell="B34" sqref="B34:F34"/>
    </sheetView>
  </sheetViews>
  <sheetFormatPr defaultColWidth="11.421875" defaultRowHeight="12.75"/>
  <cols>
    <col min="1" max="1" width="29.7109375" style="18" customWidth="1"/>
    <col min="2" max="2" width="43.7109375" style="18" customWidth="1"/>
    <col min="3" max="3" width="47.7109375" style="18" customWidth="1"/>
    <col min="4" max="4" width="13.7109375" style="18" customWidth="1"/>
    <col min="5" max="5" width="14.28125" style="18" customWidth="1"/>
    <col min="6" max="6" width="12.57421875" style="18" customWidth="1"/>
    <col min="7" max="7" width="11.00390625" style="18" bestFit="1" customWidth="1"/>
    <col min="8" max="8" width="20.140625" style="18" customWidth="1"/>
    <col min="9" max="9" width="26.57421875" style="18" customWidth="1"/>
    <col min="10" max="10" width="22.421875" style="18" customWidth="1"/>
    <col min="11" max="11" width="48.7109375" style="18" customWidth="1"/>
    <col min="12" max="12" width="52.7109375" style="18" customWidth="1"/>
    <col min="13" max="13" width="59.421875" style="18" customWidth="1"/>
    <col min="14" max="17" width="5.7109375" style="18" customWidth="1"/>
    <col min="18" max="18" width="6.7109375" style="18" customWidth="1"/>
    <col min="19"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11" ht="12.75">
      <c r="A1" s="258"/>
      <c r="B1" s="258"/>
      <c r="C1" s="258"/>
      <c r="D1" s="258"/>
      <c r="E1" s="258"/>
      <c r="F1" s="258"/>
      <c r="G1" s="258"/>
      <c r="H1" s="64"/>
      <c r="I1" s="64"/>
      <c r="J1" s="64"/>
      <c r="K1" s="75"/>
    </row>
    <row r="2" spans="1:11" ht="12.75" customHeight="1">
      <c r="A2" s="259" t="s">
        <v>124</v>
      </c>
      <c r="B2" s="259"/>
      <c r="C2" s="259"/>
      <c r="D2" s="259"/>
      <c r="E2" s="259"/>
      <c r="F2" s="259"/>
      <c r="G2" s="259"/>
      <c r="H2" s="64"/>
      <c r="I2" s="64"/>
      <c r="J2" s="64"/>
      <c r="K2" s="75"/>
    </row>
    <row r="3" spans="1:12" ht="12.75" customHeight="1">
      <c r="A3" s="259"/>
      <c r="B3" s="259"/>
      <c r="C3" s="259"/>
      <c r="D3" s="259"/>
      <c r="E3" s="259"/>
      <c r="F3" s="259"/>
      <c r="G3" s="259"/>
      <c r="H3" s="64"/>
      <c r="I3" s="64"/>
      <c r="J3" s="64"/>
      <c r="K3" s="75"/>
      <c r="L3" s="18" t="s">
        <v>117</v>
      </c>
    </row>
    <row r="4" spans="1:12" ht="12.75" customHeight="1">
      <c r="A4" s="259"/>
      <c r="B4" s="259"/>
      <c r="C4" s="259"/>
      <c r="D4" s="259"/>
      <c r="E4" s="259"/>
      <c r="F4" s="259"/>
      <c r="G4" s="259"/>
      <c r="H4" s="64"/>
      <c r="I4" s="64"/>
      <c r="J4" s="64"/>
      <c r="K4" s="75"/>
      <c r="L4" s="18" t="s">
        <v>123</v>
      </c>
    </row>
    <row r="5" spans="1:12" ht="12.75" customHeight="1">
      <c r="A5" s="259"/>
      <c r="B5" s="259"/>
      <c r="C5" s="259"/>
      <c r="D5" s="259"/>
      <c r="E5" s="259"/>
      <c r="F5" s="259"/>
      <c r="G5" s="259"/>
      <c r="H5" s="64"/>
      <c r="I5" s="64"/>
      <c r="J5" s="64"/>
      <c r="K5" s="75"/>
      <c r="L5" s="18" t="s">
        <v>122</v>
      </c>
    </row>
    <row r="6" spans="1:31" s="82" customFormat="1" ht="15" customHeight="1">
      <c r="A6" s="239" t="s">
        <v>121</v>
      </c>
      <c r="B6" s="239"/>
      <c r="C6" s="239"/>
      <c r="D6" s="239"/>
      <c r="E6" s="239"/>
      <c r="F6" s="239"/>
      <c r="G6" s="239"/>
      <c r="H6" s="64"/>
      <c r="I6" s="64"/>
      <c r="J6" s="64"/>
      <c r="K6" s="75"/>
      <c r="AE6" s="83"/>
    </row>
    <row r="7" spans="1:65" ht="15" customHeight="1">
      <c r="A7" s="81" t="s">
        <v>120</v>
      </c>
      <c r="B7" s="256" t="s">
        <v>119</v>
      </c>
      <c r="C7" s="256"/>
      <c r="D7" s="256"/>
      <c r="E7" s="243" t="s">
        <v>118</v>
      </c>
      <c r="F7" s="243"/>
      <c r="G7" s="243"/>
      <c r="H7" s="64"/>
      <c r="I7" s="64"/>
      <c r="J7" s="64"/>
      <c r="K7" s="75"/>
      <c r="BK7" s="77"/>
      <c r="BL7" s="77"/>
      <c r="BM7" s="77"/>
    </row>
    <row r="8" spans="1:65" ht="46.5" customHeight="1">
      <c r="A8" s="80" t="str">
        <f>'[1]Consolidado 2016'!C9</f>
        <v>Cumplimiento de actividades artisticas</v>
      </c>
      <c r="B8" s="257">
        <f>'[1]Consolidado 2018'!G9</f>
        <v>0.9</v>
      </c>
      <c r="C8" s="257"/>
      <c r="D8" s="257"/>
      <c r="E8" s="242" t="s">
        <v>117</v>
      </c>
      <c r="F8" s="242"/>
      <c r="G8" s="242"/>
      <c r="H8" s="64"/>
      <c r="I8" s="64"/>
      <c r="J8" s="64"/>
      <c r="K8" s="75"/>
      <c r="BK8" s="77"/>
      <c r="BL8" s="79"/>
      <c r="BM8" s="77"/>
    </row>
    <row r="9" spans="1:65" ht="14.25" customHeight="1">
      <c r="A9" s="243" t="s">
        <v>116</v>
      </c>
      <c r="B9" s="243"/>
      <c r="C9" s="243"/>
      <c r="D9" s="243"/>
      <c r="E9" s="243"/>
      <c r="F9" s="243"/>
      <c r="G9" s="243"/>
      <c r="H9" s="64"/>
      <c r="I9" s="64"/>
      <c r="J9" s="64"/>
      <c r="K9" s="75"/>
      <c r="BK9" s="77"/>
      <c r="BL9" s="78"/>
      <c r="BM9" s="77"/>
    </row>
    <row r="10" spans="1:65" ht="32.25" customHeight="1">
      <c r="A10" s="254" t="str">
        <f>'[1]Consolidado 2018'!E9</f>
        <v>Determinar el porcentaje de las actividades artisticas que se realizan a tiempo</v>
      </c>
      <c r="B10" s="254"/>
      <c r="C10" s="254"/>
      <c r="D10" s="254"/>
      <c r="E10" s="254"/>
      <c r="F10" s="254"/>
      <c r="G10" s="254"/>
      <c r="H10" s="64"/>
      <c r="I10" s="64"/>
      <c r="J10" s="64"/>
      <c r="K10" s="75"/>
      <c r="BK10" s="77"/>
      <c r="BL10" s="78"/>
      <c r="BM10" s="77"/>
    </row>
    <row r="11" spans="1:65" ht="14.25" customHeight="1">
      <c r="A11" s="243" t="s">
        <v>115</v>
      </c>
      <c r="B11" s="243"/>
      <c r="C11" s="243"/>
      <c r="D11" s="243"/>
      <c r="E11" s="243"/>
      <c r="F11" s="243"/>
      <c r="G11" s="243"/>
      <c r="H11" s="64"/>
      <c r="I11" s="64"/>
      <c r="J11" s="64"/>
      <c r="K11" s="75"/>
      <c r="BK11" s="77"/>
      <c r="BL11" s="78"/>
      <c r="BM11" s="77"/>
    </row>
    <row r="12" spans="1:65" ht="32.25" customHeight="1">
      <c r="A12" s="255" t="str">
        <f>'[1]Consolidado 2018'!D9</f>
        <v xml:space="preserve">Actividades artisticas ejecutadas a tiempo *100/actividades artisticas programadas </v>
      </c>
      <c r="B12" s="254"/>
      <c r="C12" s="254"/>
      <c r="D12" s="254"/>
      <c r="E12" s="254"/>
      <c r="F12" s="254"/>
      <c r="G12" s="254"/>
      <c r="H12" s="64"/>
      <c r="I12" s="64"/>
      <c r="J12" s="64"/>
      <c r="K12" s="75"/>
      <c r="BK12" s="77"/>
      <c r="BL12" s="78"/>
      <c r="BM12" s="77"/>
    </row>
    <row r="13" spans="1:65" ht="14.25" customHeight="1">
      <c r="A13" s="243" t="s">
        <v>114</v>
      </c>
      <c r="B13" s="243"/>
      <c r="C13" s="243"/>
      <c r="D13" s="256" t="s">
        <v>113</v>
      </c>
      <c r="E13" s="256"/>
      <c r="F13" s="256"/>
      <c r="G13" s="256"/>
      <c r="H13" s="64"/>
      <c r="I13" s="64"/>
      <c r="J13" s="64"/>
      <c r="K13" s="75"/>
      <c r="BK13" s="77"/>
      <c r="BL13" s="78"/>
      <c r="BM13" s="77"/>
    </row>
    <row r="14" spans="1:65" ht="12.75" customHeight="1">
      <c r="A14" s="241" t="s">
        <v>112</v>
      </c>
      <c r="B14" s="241"/>
      <c r="C14" s="241"/>
      <c r="D14" s="242" t="s">
        <v>6</v>
      </c>
      <c r="E14" s="242"/>
      <c r="F14" s="242"/>
      <c r="G14" s="242"/>
      <c r="H14" s="64"/>
      <c r="I14" s="64"/>
      <c r="J14" s="64"/>
      <c r="K14" s="75"/>
      <c r="BK14" s="77"/>
      <c r="BL14" s="78"/>
      <c r="BM14" s="77"/>
    </row>
    <row r="15" spans="1:65" ht="22.5" customHeight="1">
      <c r="A15" s="241"/>
      <c r="B15" s="241"/>
      <c r="C15" s="241"/>
      <c r="D15" s="242"/>
      <c r="E15" s="242"/>
      <c r="F15" s="242"/>
      <c r="G15" s="242"/>
      <c r="H15" s="64"/>
      <c r="I15" s="64"/>
      <c r="J15" s="64"/>
      <c r="K15" s="75"/>
      <c r="BK15" s="77"/>
      <c r="BL15" s="78"/>
      <c r="BM15" s="77"/>
    </row>
    <row r="16" spans="1:65" ht="14.25" customHeight="1">
      <c r="A16" s="243" t="s">
        <v>111</v>
      </c>
      <c r="B16" s="243"/>
      <c r="C16" s="243"/>
      <c r="D16" s="243" t="s">
        <v>110</v>
      </c>
      <c r="E16" s="243"/>
      <c r="F16" s="243"/>
      <c r="G16" s="243"/>
      <c r="H16" s="64"/>
      <c r="I16" s="64"/>
      <c r="J16" s="64"/>
      <c r="K16" s="75"/>
      <c r="BK16" s="77"/>
      <c r="BL16" s="78"/>
      <c r="BM16" s="77"/>
    </row>
    <row r="17" spans="1:64" ht="21" customHeight="1">
      <c r="A17" s="244" t="s">
        <v>109</v>
      </c>
      <c r="B17" s="245"/>
      <c r="C17" s="246"/>
      <c r="D17" s="242" t="s">
        <v>108</v>
      </c>
      <c r="E17" s="242"/>
      <c r="F17" s="242"/>
      <c r="G17" s="242"/>
      <c r="H17" s="64"/>
      <c r="I17" s="64"/>
      <c r="J17" s="64"/>
      <c r="K17" s="75"/>
      <c r="BL17" s="76"/>
    </row>
    <row r="18" spans="1:11" ht="8.25" customHeight="1">
      <c r="A18" s="247"/>
      <c r="B18" s="248"/>
      <c r="C18" s="249"/>
      <c r="D18" s="242"/>
      <c r="E18" s="242"/>
      <c r="F18" s="242"/>
      <c r="G18" s="242"/>
      <c r="H18" s="64"/>
      <c r="I18" s="64"/>
      <c r="J18" s="64"/>
      <c r="K18" s="75"/>
    </row>
    <row r="19" spans="1:11" ht="14.25" customHeight="1">
      <c r="A19" s="250" t="s">
        <v>107</v>
      </c>
      <c r="B19" s="239"/>
      <c r="C19" s="239"/>
      <c r="D19" s="239"/>
      <c r="E19" s="239"/>
      <c r="F19" s="250"/>
      <c r="G19" s="250"/>
      <c r="H19" s="64"/>
      <c r="I19" s="64"/>
      <c r="J19" s="64"/>
      <c r="K19" s="64"/>
    </row>
    <row r="20" spans="1:11" ht="14.25" customHeight="1">
      <c r="A20" s="68"/>
      <c r="B20" s="251" t="s">
        <v>106</v>
      </c>
      <c r="C20" s="252"/>
      <c r="D20" s="68"/>
      <c r="E20" s="68"/>
      <c r="F20" s="68"/>
      <c r="G20" s="68"/>
      <c r="H20" s="64"/>
      <c r="I20" s="64"/>
      <c r="J20" s="64"/>
      <c r="K20" s="64"/>
    </row>
    <row r="21" spans="2:11" s="65" customFormat="1" ht="14.25" customHeight="1">
      <c r="B21" s="74" t="s">
        <v>105</v>
      </c>
      <c r="C21" s="73" t="s">
        <v>104</v>
      </c>
      <c r="D21" s="72" t="s">
        <v>24</v>
      </c>
      <c r="F21" s="71"/>
      <c r="H21" s="64"/>
      <c r="I21" s="64"/>
      <c r="J21" s="64"/>
      <c r="K21" s="64"/>
    </row>
    <row r="22" spans="2:11" s="65" customFormat="1" ht="14.25" customHeight="1">
      <c r="B22" s="55" t="s">
        <v>103</v>
      </c>
      <c r="C22" s="69">
        <f>M59/M60</f>
        <v>1</v>
      </c>
      <c r="D22" s="69">
        <f>$B$8</f>
        <v>0.9</v>
      </c>
      <c r="F22" s="67"/>
      <c r="H22" s="64"/>
      <c r="I22" s="64"/>
      <c r="J22" s="64"/>
      <c r="K22" s="64"/>
    </row>
    <row r="23" spans="2:11" s="65" customFormat="1" ht="14.25" customHeight="1">
      <c r="B23" s="70" t="s">
        <v>102</v>
      </c>
      <c r="C23" s="69">
        <f>M71/M72</f>
        <v>0.11764705882352941</v>
      </c>
      <c r="D23" s="69">
        <f>$B$8</f>
        <v>0.9</v>
      </c>
      <c r="F23" s="67"/>
      <c r="H23" s="64"/>
      <c r="I23" s="64"/>
      <c r="J23" s="64"/>
      <c r="K23" s="64"/>
    </row>
    <row r="24" spans="2:11" s="65" customFormat="1" ht="14.25" customHeight="1">
      <c r="B24" s="70" t="s">
        <v>101</v>
      </c>
      <c r="C24" s="69">
        <f>M89/M90</f>
        <v>0.29411764705882354</v>
      </c>
      <c r="D24" s="69">
        <f>$B$8</f>
        <v>0.9</v>
      </c>
      <c r="F24" s="67"/>
      <c r="H24" s="64"/>
      <c r="I24" s="64"/>
      <c r="J24" s="64"/>
      <c r="K24" s="64"/>
    </row>
    <row r="25" spans="2:11" s="65" customFormat="1" ht="14.25" customHeight="1">
      <c r="B25" s="70" t="s">
        <v>100</v>
      </c>
      <c r="C25" s="69">
        <f>M115/M116</f>
        <v>0.8235294117647058</v>
      </c>
      <c r="D25" s="69">
        <f>$B$8</f>
        <v>0.9</v>
      </c>
      <c r="F25" s="67"/>
      <c r="H25" s="64"/>
      <c r="I25" s="64"/>
      <c r="J25" s="64"/>
      <c r="K25" s="64"/>
    </row>
    <row r="26" spans="1:11" s="65" customFormat="1" ht="14.25" customHeight="1">
      <c r="A26" s="68"/>
      <c r="B26" s="253"/>
      <c r="C26" s="253"/>
      <c r="D26" s="67"/>
      <c r="E26" s="67"/>
      <c r="F26" s="66"/>
      <c r="H26" s="64"/>
      <c r="I26" s="64"/>
      <c r="J26" s="64"/>
      <c r="K26" s="64"/>
    </row>
    <row r="27" spans="1:11" ht="14.25" customHeight="1">
      <c r="A27" s="240" t="s">
        <v>99</v>
      </c>
      <c r="B27" s="240"/>
      <c r="C27" s="240"/>
      <c r="D27" s="240"/>
      <c r="E27" s="239"/>
      <c r="F27" s="240"/>
      <c r="G27" s="240"/>
      <c r="H27" s="64"/>
      <c r="I27" s="64"/>
      <c r="J27" s="64"/>
      <c r="K27" s="64"/>
    </row>
    <row r="28" spans="1:11" ht="14.25" customHeight="1">
      <c r="A28" s="241"/>
      <c r="B28" s="241"/>
      <c r="C28" s="241"/>
      <c r="D28" s="241"/>
      <c r="E28" s="241"/>
      <c r="F28" s="241"/>
      <c r="G28" s="241"/>
      <c r="H28" s="64"/>
      <c r="I28" s="64"/>
      <c r="J28" s="64"/>
      <c r="K28" s="64"/>
    </row>
    <row r="29" spans="1:11" ht="307.5" customHeight="1">
      <c r="A29" s="241"/>
      <c r="B29" s="241"/>
      <c r="C29" s="241"/>
      <c r="D29" s="241"/>
      <c r="E29" s="241"/>
      <c r="F29" s="241"/>
      <c r="G29" s="241"/>
      <c r="H29" s="64"/>
      <c r="I29" s="64"/>
      <c r="J29" s="64"/>
      <c r="K29" s="64"/>
    </row>
    <row r="30" spans="1:11" ht="12.75">
      <c r="A30" s="239" t="s">
        <v>98</v>
      </c>
      <c r="B30" s="239"/>
      <c r="C30" s="239"/>
      <c r="D30" s="239"/>
      <c r="E30" s="239"/>
      <c r="F30" s="239"/>
      <c r="G30" s="239"/>
      <c r="H30" s="240"/>
      <c r="I30" s="63"/>
      <c r="J30" s="63"/>
      <c r="K30" s="63"/>
    </row>
    <row r="31" spans="1:11" s="61" customFormat="1" ht="37.5" customHeight="1">
      <c r="A31" s="58" t="s">
        <v>97</v>
      </c>
      <c r="B31" s="237" t="s">
        <v>96</v>
      </c>
      <c r="C31" s="237"/>
      <c r="D31" s="237"/>
      <c r="E31" s="237"/>
      <c r="F31" s="237"/>
      <c r="G31" s="60" t="s">
        <v>95</v>
      </c>
      <c r="H31" s="60" t="s">
        <v>94</v>
      </c>
      <c r="I31" s="62"/>
      <c r="J31" s="62"/>
      <c r="K31" s="62"/>
    </row>
    <row r="32" spans="1:11" ht="69" customHeight="1">
      <c r="A32" s="55" t="s">
        <v>93</v>
      </c>
      <c r="B32" s="238" t="s">
        <v>262</v>
      </c>
      <c r="C32" s="238"/>
      <c r="D32" s="238"/>
      <c r="E32" s="238"/>
      <c r="F32" s="238"/>
      <c r="G32" s="59"/>
      <c r="H32" s="44"/>
      <c r="I32" s="57"/>
      <c r="J32" s="57"/>
      <c r="K32" s="57"/>
    </row>
    <row r="33" spans="1:11" s="18" customFormat="1" ht="68.25" customHeight="1">
      <c r="A33" s="55" t="s">
        <v>92</v>
      </c>
      <c r="B33" s="238" t="s">
        <v>237</v>
      </c>
      <c r="C33" s="238"/>
      <c r="D33" s="238"/>
      <c r="E33" s="238"/>
      <c r="F33" s="238"/>
      <c r="G33" s="59"/>
      <c r="H33" s="60"/>
      <c r="I33" s="57"/>
      <c r="J33" s="57"/>
      <c r="K33" s="57"/>
    </row>
    <row r="34" spans="1:11" s="18" customFormat="1" ht="54.75" customHeight="1">
      <c r="A34" s="55" t="s">
        <v>91</v>
      </c>
      <c r="B34" s="238" t="s">
        <v>238</v>
      </c>
      <c r="C34" s="238"/>
      <c r="D34" s="238"/>
      <c r="E34" s="238"/>
      <c r="F34" s="238"/>
      <c r="G34" s="59"/>
      <c r="H34" s="58"/>
      <c r="I34" s="57"/>
      <c r="J34" s="57"/>
      <c r="K34" s="57"/>
    </row>
    <row r="35" spans="1:11" s="18" customFormat="1" ht="68.25" customHeight="1">
      <c r="A35" s="55" t="s">
        <v>90</v>
      </c>
      <c r="B35" s="238" t="s">
        <v>263</v>
      </c>
      <c r="C35" s="238"/>
      <c r="D35" s="238"/>
      <c r="E35" s="238"/>
      <c r="F35" s="238"/>
      <c r="G35" s="55"/>
      <c r="H35" s="55"/>
      <c r="I35" s="54"/>
      <c r="J35" s="54"/>
      <c r="K35" s="54"/>
    </row>
    <row r="37" s="18" customFormat="1" ht="15.75" customHeight="1"/>
    <row r="38" spans="9:13" s="18" customFormat="1" ht="28.5" customHeight="1">
      <c r="I38" s="224" t="s">
        <v>89</v>
      </c>
      <c r="J38" s="224"/>
      <c r="K38" s="224"/>
      <c r="L38" s="224"/>
      <c r="M38" s="224"/>
    </row>
    <row r="39" spans="9:13" s="18" customFormat="1" ht="13.5" thickBot="1">
      <c r="I39" s="34" t="s">
        <v>40</v>
      </c>
      <c r="J39" s="34" t="s">
        <v>39</v>
      </c>
      <c r="K39" s="34" t="s">
        <v>44</v>
      </c>
      <c r="L39" s="34" t="s">
        <v>43</v>
      </c>
      <c r="M39" s="34" t="s">
        <v>42</v>
      </c>
    </row>
    <row r="40" spans="9:13" s="18" customFormat="1" ht="25.5">
      <c r="I40" s="32" t="s">
        <v>51</v>
      </c>
      <c r="J40" s="43" t="s">
        <v>54</v>
      </c>
      <c r="K40" s="53" t="s">
        <v>88</v>
      </c>
      <c r="L40" s="53" t="s">
        <v>87</v>
      </c>
      <c r="M40" s="36" t="s">
        <v>47</v>
      </c>
    </row>
    <row r="41" spans="9:13" s="18" customFormat="1" ht="26.25" thickBot="1">
      <c r="I41" s="32" t="s">
        <v>51</v>
      </c>
      <c r="J41" s="43" t="s">
        <v>54</v>
      </c>
      <c r="K41" s="52" t="s">
        <v>86</v>
      </c>
      <c r="L41" s="52" t="s">
        <v>85</v>
      </c>
      <c r="M41" s="36" t="s">
        <v>47</v>
      </c>
    </row>
    <row r="42" spans="9:13" s="18" customFormat="1" ht="24.75" customHeight="1">
      <c r="I42" s="51" t="s">
        <v>84</v>
      </c>
      <c r="J42" s="43" t="s">
        <v>54</v>
      </c>
      <c r="K42" s="50" t="s">
        <v>83</v>
      </c>
      <c r="L42" s="50" t="s">
        <v>82</v>
      </c>
      <c r="M42" s="36" t="s">
        <v>47</v>
      </c>
    </row>
    <row r="43" spans="9:13" s="18" customFormat="1" ht="12.75">
      <c r="I43" s="40" t="s">
        <v>51</v>
      </c>
      <c r="J43" s="43" t="s">
        <v>50</v>
      </c>
      <c r="K43" s="49" t="s">
        <v>81</v>
      </c>
      <c r="L43" s="49" t="s">
        <v>69</v>
      </c>
      <c r="M43" s="36" t="s">
        <v>47</v>
      </c>
    </row>
    <row r="44" spans="9:13" s="18" customFormat="1" ht="25.5">
      <c r="I44" s="32" t="s">
        <v>58</v>
      </c>
      <c r="J44" s="43" t="s">
        <v>54</v>
      </c>
      <c r="K44" s="49" t="s">
        <v>80</v>
      </c>
      <c r="L44" s="49" t="s">
        <v>79</v>
      </c>
      <c r="M44" s="36" t="s">
        <v>47</v>
      </c>
    </row>
    <row r="45" spans="9:13" s="18" customFormat="1" ht="27" customHeight="1">
      <c r="I45" s="32" t="s">
        <v>51</v>
      </c>
      <c r="J45" s="43"/>
      <c r="K45" s="49" t="s">
        <v>78</v>
      </c>
      <c r="L45" s="49" t="s">
        <v>69</v>
      </c>
      <c r="M45" s="36" t="s">
        <v>47</v>
      </c>
    </row>
    <row r="46" spans="9:13" s="18" customFormat="1" ht="27" customHeight="1">
      <c r="I46" s="32" t="s">
        <v>77</v>
      </c>
      <c r="J46" s="43" t="s">
        <v>54</v>
      </c>
      <c r="K46" s="49" t="s">
        <v>76</v>
      </c>
      <c r="L46" s="49" t="s">
        <v>75</v>
      </c>
      <c r="M46" s="36" t="s">
        <v>47</v>
      </c>
    </row>
    <row r="47" spans="9:13" s="18" customFormat="1" ht="25.5">
      <c r="I47" s="32" t="s">
        <v>58</v>
      </c>
      <c r="J47" s="43"/>
      <c r="K47" s="49" t="s">
        <v>74</v>
      </c>
      <c r="L47" s="49" t="s">
        <v>73</v>
      </c>
      <c r="M47" s="36" t="s">
        <v>47</v>
      </c>
    </row>
    <row r="48" spans="9:13" s="18" customFormat="1" ht="12.75">
      <c r="I48" s="32" t="s">
        <v>58</v>
      </c>
      <c r="J48" s="43"/>
      <c r="K48" s="49" t="s">
        <v>72</v>
      </c>
      <c r="L48" s="49" t="s">
        <v>71</v>
      </c>
      <c r="M48" s="36" t="s">
        <v>47</v>
      </c>
    </row>
    <row r="49" spans="9:13" s="18" customFormat="1" ht="12.75">
      <c r="I49" s="32" t="s">
        <v>51</v>
      </c>
      <c r="J49" s="43" t="s">
        <v>50</v>
      </c>
      <c r="K49" s="49" t="s">
        <v>70</v>
      </c>
      <c r="L49" s="49" t="s">
        <v>69</v>
      </c>
      <c r="M49" s="36" t="s">
        <v>47</v>
      </c>
    </row>
    <row r="50" spans="9:13" s="18" customFormat="1" ht="26.25" thickBot="1">
      <c r="I50" s="32" t="s">
        <v>51</v>
      </c>
      <c r="J50" s="43" t="s">
        <v>54</v>
      </c>
      <c r="K50" s="48" t="s">
        <v>68</v>
      </c>
      <c r="L50" s="47" t="s">
        <v>67</v>
      </c>
      <c r="M50" s="36" t="s">
        <v>47</v>
      </c>
    </row>
    <row r="51" spans="9:13" s="18" customFormat="1" ht="26.25" thickBot="1">
      <c r="I51" s="40" t="s">
        <v>51</v>
      </c>
      <c r="J51" s="43"/>
      <c r="K51" s="46" t="s">
        <v>66</v>
      </c>
      <c r="L51" s="45" t="s">
        <v>52</v>
      </c>
      <c r="M51" s="41" t="s">
        <v>47</v>
      </c>
    </row>
    <row r="52" spans="9:13" s="18" customFormat="1" ht="25.5">
      <c r="I52" s="32" t="s">
        <v>58</v>
      </c>
      <c r="J52" s="43" t="s">
        <v>54</v>
      </c>
      <c r="K52" s="38" t="s">
        <v>65</v>
      </c>
      <c r="L52" s="44" t="s">
        <v>64</v>
      </c>
      <c r="M52" s="41" t="s">
        <v>47</v>
      </c>
    </row>
    <row r="53" spans="9:13" s="18" customFormat="1" ht="25.5">
      <c r="I53" s="32" t="s">
        <v>51</v>
      </c>
      <c r="J53" s="43" t="s">
        <v>50</v>
      </c>
      <c r="K53" s="38" t="s">
        <v>63</v>
      </c>
      <c r="L53" s="41" t="s">
        <v>62</v>
      </c>
      <c r="M53" s="41" t="s">
        <v>47</v>
      </c>
    </row>
    <row r="54" spans="9:13" s="18" customFormat="1" ht="12.75">
      <c r="I54" s="32" t="s">
        <v>58</v>
      </c>
      <c r="J54" s="43" t="s">
        <v>57</v>
      </c>
      <c r="K54" s="38" t="s">
        <v>61</v>
      </c>
      <c r="L54" s="41" t="s">
        <v>59</v>
      </c>
      <c r="M54" s="41" t="s">
        <v>47</v>
      </c>
    </row>
    <row r="55" spans="9:13" s="18" customFormat="1" ht="12.75">
      <c r="I55" s="32" t="s">
        <v>58</v>
      </c>
      <c r="J55" s="43"/>
      <c r="K55" s="38" t="s">
        <v>60</v>
      </c>
      <c r="L55" s="41" t="s">
        <v>59</v>
      </c>
      <c r="M55" s="41" t="s">
        <v>47</v>
      </c>
    </row>
    <row r="56" spans="9:13" s="18" customFormat="1" ht="12.75">
      <c r="I56" s="32" t="s">
        <v>58</v>
      </c>
      <c r="J56" s="43" t="s">
        <v>57</v>
      </c>
      <c r="K56" s="38" t="s">
        <v>56</v>
      </c>
      <c r="L56" s="41" t="s">
        <v>55</v>
      </c>
      <c r="M56" s="41" t="s">
        <v>47</v>
      </c>
    </row>
    <row r="57" spans="9:13" s="18" customFormat="1" ht="25.5">
      <c r="I57" s="32" t="s">
        <v>51</v>
      </c>
      <c r="J57" s="43" t="s">
        <v>54</v>
      </c>
      <c r="K57" s="38" t="s">
        <v>53</v>
      </c>
      <c r="L57" s="41" t="s">
        <v>52</v>
      </c>
      <c r="M57" s="41" t="s">
        <v>47</v>
      </c>
    </row>
    <row r="58" spans="9:13" s="18" customFormat="1" ht="28.5" customHeight="1">
      <c r="I58" s="32" t="s">
        <v>51</v>
      </c>
      <c r="J58" s="43" t="s">
        <v>50</v>
      </c>
      <c r="K58" s="38" t="s">
        <v>49</v>
      </c>
      <c r="L58" s="42" t="s">
        <v>48</v>
      </c>
      <c r="M58" s="41" t="s">
        <v>47</v>
      </c>
    </row>
    <row r="59" spans="9:13" s="18" customFormat="1" ht="12.75">
      <c r="I59" s="225" t="s">
        <v>35</v>
      </c>
      <c r="J59" s="226"/>
      <c r="K59" s="226"/>
      <c r="L59" s="227"/>
      <c r="M59" s="20">
        <f>COUNTIF(M40:M58,"X")</f>
        <v>19</v>
      </c>
    </row>
    <row r="60" spans="9:13" s="18" customFormat="1" ht="12.75">
      <c r="I60" s="225" t="s">
        <v>34</v>
      </c>
      <c r="J60" s="226"/>
      <c r="K60" s="226"/>
      <c r="L60" s="227"/>
      <c r="M60" s="20">
        <f>COUNTIF(L40:L58,"*")</f>
        <v>19</v>
      </c>
    </row>
    <row r="63" spans="9:13" s="18" customFormat="1" ht="12.75">
      <c r="I63" s="224" t="s">
        <v>46</v>
      </c>
      <c r="J63" s="224"/>
      <c r="K63" s="224"/>
      <c r="L63" s="224"/>
      <c r="M63" s="224"/>
    </row>
    <row r="64" spans="9:13" s="18" customFormat="1" ht="12.75">
      <c r="I64" s="35" t="s">
        <v>40</v>
      </c>
      <c r="J64" s="34" t="s">
        <v>39</v>
      </c>
      <c r="K64" s="35" t="s">
        <v>44</v>
      </c>
      <c r="L64" s="34" t="s">
        <v>43</v>
      </c>
      <c r="M64" s="34" t="s">
        <v>42</v>
      </c>
    </row>
    <row r="65" spans="9:13" s="18" customFormat="1" ht="25.5">
      <c r="I65" s="158" t="s">
        <v>58</v>
      </c>
      <c r="J65" s="159" t="s">
        <v>217</v>
      </c>
      <c r="K65" s="160" t="s">
        <v>218</v>
      </c>
      <c r="L65" s="156" t="s">
        <v>219</v>
      </c>
      <c r="M65" s="157" t="s">
        <v>47</v>
      </c>
    </row>
    <row r="66" spans="9:13" s="18" customFormat="1" ht="25.5">
      <c r="I66" s="158" t="s">
        <v>58</v>
      </c>
      <c r="J66" s="159" t="s">
        <v>217</v>
      </c>
      <c r="K66" s="160" t="s">
        <v>220</v>
      </c>
      <c r="L66" s="156" t="s">
        <v>221</v>
      </c>
      <c r="M66" s="157" t="s">
        <v>47</v>
      </c>
    </row>
    <row r="67" spans="9:13" s="18" customFormat="1" ht="12.75">
      <c r="I67" s="39"/>
      <c r="J67" s="33"/>
      <c r="K67" s="38"/>
      <c r="L67" s="37"/>
      <c r="M67" s="36"/>
    </row>
    <row r="68" spans="9:13" s="18" customFormat="1" ht="12.75">
      <c r="I68" s="39"/>
      <c r="J68" s="33"/>
      <c r="K68" s="38"/>
      <c r="L68" s="37"/>
      <c r="M68" s="36"/>
    </row>
    <row r="69" spans="9:13" s="18" customFormat="1" ht="12.75">
      <c r="I69" s="39"/>
      <c r="J69" s="33"/>
      <c r="K69" s="38"/>
      <c r="L69" s="37"/>
      <c r="M69" s="36"/>
    </row>
    <row r="70" spans="9:13" s="18" customFormat="1" ht="12.75">
      <c r="I70" s="39"/>
      <c r="J70" s="33"/>
      <c r="K70" s="38"/>
      <c r="L70" s="37"/>
      <c r="M70" s="36"/>
    </row>
    <row r="71" spans="9:13" s="18" customFormat="1" ht="12.75">
      <c r="I71" s="221" t="s">
        <v>35</v>
      </c>
      <c r="J71" s="226"/>
      <c r="K71" s="222"/>
      <c r="L71" s="227"/>
      <c r="M71" s="20">
        <f>COUNTIF(M65:M70,"X")</f>
        <v>2</v>
      </c>
    </row>
    <row r="72" spans="9:13" s="18" customFormat="1" ht="12.75">
      <c r="I72" s="225" t="s">
        <v>34</v>
      </c>
      <c r="J72" s="226"/>
      <c r="K72" s="226"/>
      <c r="L72" s="227"/>
      <c r="M72" s="20">
        <v>17</v>
      </c>
    </row>
    <row r="74" spans="9:13" s="18" customFormat="1" ht="12.75">
      <c r="I74" s="224" t="s">
        <v>45</v>
      </c>
      <c r="J74" s="224"/>
      <c r="K74" s="224"/>
      <c r="L74" s="224"/>
      <c r="M74" s="224"/>
    </row>
    <row r="75" spans="9:13" s="18" customFormat="1" ht="13.5" thickBot="1">
      <c r="I75" s="34" t="s">
        <v>40</v>
      </c>
      <c r="J75" s="34" t="s">
        <v>39</v>
      </c>
      <c r="K75" s="35" t="s">
        <v>44</v>
      </c>
      <c r="L75" s="35" t="s">
        <v>43</v>
      </c>
      <c r="M75" s="34" t="s">
        <v>42</v>
      </c>
    </row>
    <row r="76" spans="9:13" s="18" customFormat="1" ht="12.75">
      <c r="I76" s="286" t="s">
        <v>222</v>
      </c>
      <c r="J76" s="277" t="s">
        <v>54</v>
      </c>
      <c r="K76" s="287" t="s">
        <v>223</v>
      </c>
      <c r="L76" s="288" t="s">
        <v>224</v>
      </c>
      <c r="M76" s="280" t="s">
        <v>47</v>
      </c>
    </row>
    <row r="77" spans="9:13" s="18" customFormat="1" ht="12.75">
      <c r="I77" s="276"/>
      <c r="J77" s="278"/>
      <c r="K77" s="279"/>
      <c r="L77" s="236"/>
      <c r="M77" s="281"/>
    </row>
    <row r="78" spans="9:13" s="18" customFormat="1" ht="12.75">
      <c r="I78" s="276" t="s">
        <v>222</v>
      </c>
      <c r="J78" s="277" t="s">
        <v>54</v>
      </c>
      <c r="K78" s="279" t="s">
        <v>225</v>
      </c>
      <c r="L78" s="236" t="s">
        <v>226</v>
      </c>
      <c r="M78" s="280" t="s">
        <v>47</v>
      </c>
    </row>
    <row r="79" spans="9:13" s="18" customFormat="1" ht="12.75">
      <c r="I79" s="276"/>
      <c r="J79" s="278"/>
      <c r="K79" s="279"/>
      <c r="L79" s="236"/>
      <c r="M79" s="281"/>
    </row>
    <row r="80" spans="9:13" s="18" customFormat="1" ht="12.75">
      <c r="I80" s="282" t="s">
        <v>227</v>
      </c>
      <c r="J80" s="277" t="s">
        <v>54</v>
      </c>
      <c r="K80" s="284" t="s">
        <v>228</v>
      </c>
      <c r="L80" s="236" t="s">
        <v>229</v>
      </c>
      <c r="M80" s="280" t="s">
        <v>47</v>
      </c>
    </row>
    <row r="81" spans="9:13" s="18" customFormat="1" ht="12.75">
      <c r="I81" s="283"/>
      <c r="J81" s="278"/>
      <c r="K81" s="285"/>
      <c r="L81" s="236"/>
      <c r="M81" s="281"/>
    </row>
    <row r="82" spans="9:13" s="18" customFormat="1" ht="12.75">
      <c r="I82" s="276" t="s">
        <v>222</v>
      </c>
      <c r="J82" s="277" t="s">
        <v>54</v>
      </c>
      <c r="K82" s="279" t="s">
        <v>230</v>
      </c>
      <c r="L82" s="236" t="s">
        <v>226</v>
      </c>
      <c r="M82" s="280" t="s">
        <v>47</v>
      </c>
    </row>
    <row r="83" spans="9:13" s="18" customFormat="1" ht="12.75">
      <c r="I83" s="276"/>
      <c r="J83" s="278"/>
      <c r="K83" s="279"/>
      <c r="L83" s="236"/>
      <c r="M83" s="281"/>
    </row>
    <row r="84" spans="9:13" s="18" customFormat="1" ht="12.75">
      <c r="I84" s="276" t="s">
        <v>222</v>
      </c>
      <c r="J84" s="277" t="s">
        <v>54</v>
      </c>
      <c r="K84" s="279" t="s">
        <v>231</v>
      </c>
      <c r="L84" s="236" t="s">
        <v>226</v>
      </c>
      <c r="M84" s="280" t="s">
        <v>47</v>
      </c>
    </row>
    <row r="85" spans="9:13" s="18" customFormat="1" ht="12.75">
      <c r="I85" s="276"/>
      <c r="J85" s="278"/>
      <c r="K85" s="279"/>
      <c r="L85" s="236"/>
      <c r="M85" s="281"/>
    </row>
    <row r="86" spans="9:13" s="18" customFormat="1" ht="12.75">
      <c r="I86" s="31"/>
      <c r="J86" s="24"/>
      <c r="K86" s="29"/>
      <c r="L86" s="26"/>
      <c r="M86" s="21"/>
    </row>
    <row r="87" spans="9:13" s="18" customFormat="1" ht="12.75">
      <c r="I87" s="31"/>
      <c r="J87" s="24"/>
      <c r="K87" s="23"/>
      <c r="L87" s="26"/>
      <c r="M87" s="21"/>
    </row>
    <row r="88" spans="9:13" s="18" customFormat="1" ht="12.75">
      <c r="I88" s="31"/>
      <c r="J88" s="30"/>
      <c r="K88" s="29"/>
      <c r="L88" s="27"/>
      <c r="M88" s="21"/>
    </row>
    <row r="89" spans="9:13" s="18" customFormat="1" ht="12.75">
      <c r="I89" s="225" t="s">
        <v>35</v>
      </c>
      <c r="J89" s="226"/>
      <c r="K89" s="226"/>
      <c r="L89" s="223"/>
      <c r="M89" s="20">
        <f>COUNTIF(M76:M88,"X")</f>
        <v>5</v>
      </c>
    </row>
    <row r="90" spans="9:13" s="18" customFormat="1" ht="12.75">
      <c r="I90" s="225" t="s">
        <v>34</v>
      </c>
      <c r="J90" s="226"/>
      <c r="K90" s="226"/>
      <c r="L90" s="227"/>
      <c r="M90" s="20">
        <v>17</v>
      </c>
    </row>
    <row r="94" spans="9:13" s="18" customFormat="1" ht="12.75">
      <c r="I94" s="224" t="s">
        <v>41</v>
      </c>
      <c r="J94" s="224"/>
      <c r="K94" s="224"/>
      <c r="L94" s="224"/>
      <c r="M94" s="224"/>
    </row>
    <row r="95" spans="9:13" s="18" customFormat="1" ht="12.75">
      <c r="I95" s="28" t="s">
        <v>40</v>
      </c>
      <c r="J95" s="28" t="s">
        <v>39</v>
      </c>
      <c r="K95" s="28" t="s">
        <v>38</v>
      </c>
      <c r="L95" s="28" t="s">
        <v>37</v>
      </c>
      <c r="M95" s="28" t="s">
        <v>36</v>
      </c>
    </row>
    <row r="96" spans="9:13" s="18" customFormat="1" ht="12.75">
      <c r="I96" s="176" t="s">
        <v>58</v>
      </c>
      <c r="J96" s="172" t="s">
        <v>248</v>
      </c>
      <c r="K96" s="174" t="s">
        <v>241</v>
      </c>
      <c r="L96" s="173" t="s">
        <v>247</v>
      </c>
      <c r="M96" s="36" t="s">
        <v>47</v>
      </c>
    </row>
    <row r="97" spans="9:13" s="18" customFormat="1" ht="12.75">
      <c r="I97" s="176" t="s">
        <v>146</v>
      </c>
      <c r="J97" s="172" t="s">
        <v>248</v>
      </c>
      <c r="K97" s="174" t="s">
        <v>242</v>
      </c>
      <c r="L97" s="173" t="s">
        <v>69</v>
      </c>
      <c r="M97" s="36" t="s">
        <v>47</v>
      </c>
    </row>
    <row r="98" spans="9:13" s="18" customFormat="1" ht="12.75">
      <c r="I98" s="176" t="s">
        <v>58</v>
      </c>
      <c r="J98" s="172" t="s">
        <v>248</v>
      </c>
      <c r="K98" s="174" t="s">
        <v>243</v>
      </c>
      <c r="L98" s="173" t="s">
        <v>249</v>
      </c>
      <c r="M98" s="36" t="s">
        <v>47</v>
      </c>
    </row>
    <row r="99" spans="9:13" s="18" customFormat="1" ht="12.75">
      <c r="I99" s="176" t="s">
        <v>146</v>
      </c>
      <c r="J99" s="172" t="s">
        <v>248</v>
      </c>
      <c r="K99" s="174" t="s">
        <v>244</v>
      </c>
      <c r="L99" s="173" t="s">
        <v>69</v>
      </c>
      <c r="M99" s="36" t="s">
        <v>47</v>
      </c>
    </row>
    <row r="100" spans="9:13" s="18" customFormat="1" ht="12.75">
      <c r="I100" s="176" t="s">
        <v>58</v>
      </c>
      <c r="J100" s="172" t="s">
        <v>248</v>
      </c>
      <c r="K100" s="174" t="s">
        <v>245</v>
      </c>
      <c r="L100" s="175" t="s">
        <v>250</v>
      </c>
      <c r="M100" s="36" t="s">
        <v>47</v>
      </c>
    </row>
    <row r="101" spans="9:13" s="18" customFormat="1" ht="12.75">
      <c r="I101" s="176" t="s">
        <v>146</v>
      </c>
      <c r="J101" s="172" t="s">
        <v>248</v>
      </c>
      <c r="K101" s="174" t="s">
        <v>251</v>
      </c>
      <c r="L101" s="175" t="s">
        <v>252</v>
      </c>
      <c r="M101" s="36" t="s">
        <v>47</v>
      </c>
    </row>
    <row r="102" spans="9:13" s="18" customFormat="1" ht="12.75">
      <c r="I102" s="176" t="s">
        <v>146</v>
      </c>
      <c r="J102" s="172" t="s">
        <v>248</v>
      </c>
      <c r="K102" s="174" t="s">
        <v>253</v>
      </c>
      <c r="L102" s="175" t="s">
        <v>252</v>
      </c>
      <c r="M102" s="36" t="s">
        <v>47</v>
      </c>
    </row>
    <row r="103" spans="9:13" s="18" customFormat="1" ht="12.75">
      <c r="I103" s="176" t="s">
        <v>146</v>
      </c>
      <c r="J103" s="172" t="s">
        <v>248</v>
      </c>
      <c r="K103" s="171" t="s">
        <v>254</v>
      </c>
      <c r="L103" s="175" t="s">
        <v>252</v>
      </c>
      <c r="M103" s="36" t="s">
        <v>47</v>
      </c>
    </row>
    <row r="104" spans="9:13" s="18" customFormat="1" ht="12.75">
      <c r="I104" s="176" t="s">
        <v>58</v>
      </c>
      <c r="J104" s="172" t="s">
        <v>248</v>
      </c>
      <c r="K104" s="174" t="s">
        <v>257</v>
      </c>
      <c r="L104" s="175" t="s">
        <v>255</v>
      </c>
      <c r="M104" s="36" t="s">
        <v>47</v>
      </c>
    </row>
    <row r="105" spans="9:13" s="18" customFormat="1" ht="12.75">
      <c r="I105" s="176" t="s">
        <v>58</v>
      </c>
      <c r="J105" s="172" t="s">
        <v>248</v>
      </c>
      <c r="K105" s="174" t="s">
        <v>246</v>
      </c>
      <c r="L105" s="175" t="s">
        <v>255</v>
      </c>
      <c r="M105" s="36" t="s">
        <v>47</v>
      </c>
    </row>
    <row r="106" spans="9:13" s="18" customFormat="1" ht="12.75">
      <c r="I106" s="176" t="s">
        <v>58</v>
      </c>
      <c r="J106" s="172" t="s">
        <v>248</v>
      </c>
      <c r="K106" s="174" t="s">
        <v>258</v>
      </c>
      <c r="L106" s="175" t="s">
        <v>255</v>
      </c>
      <c r="M106" s="36" t="s">
        <v>47</v>
      </c>
    </row>
    <row r="107" spans="9:13" s="18" customFormat="1" ht="12.75">
      <c r="I107" s="176" t="s">
        <v>146</v>
      </c>
      <c r="J107" s="172" t="s">
        <v>248</v>
      </c>
      <c r="K107" s="174" t="s">
        <v>259</v>
      </c>
      <c r="L107" s="175" t="s">
        <v>256</v>
      </c>
      <c r="M107" s="36" t="s">
        <v>47</v>
      </c>
    </row>
    <row r="108" spans="9:13" s="18" customFormat="1" ht="12.75">
      <c r="I108" s="176" t="s">
        <v>58</v>
      </c>
      <c r="J108" s="172" t="s">
        <v>248</v>
      </c>
      <c r="K108" s="174" t="s">
        <v>260</v>
      </c>
      <c r="L108" s="175" t="s">
        <v>255</v>
      </c>
      <c r="M108" s="36" t="s">
        <v>47</v>
      </c>
    </row>
    <row r="109" spans="9:13" s="18" customFormat="1" ht="12.75">
      <c r="I109" s="176" t="s">
        <v>58</v>
      </c>
      <c r="J109" s="172" t="s">
        <v>248</v>
      </c>
      <c r="K109" s="174" t="s">
        <v>261</v>
      </c>
      <c r="L109" s="175" t="s">
        <v>255</v>
      </c>
      <c r="M109" s="36" t="s">
        <v>47</v>
      </c>
    </row>
    <row r="110" spans="9:13" s="18" customFormat="1" ht="12.75">
      <c r="I110" s="25"/>
      <c r="J110" s="24"/>
      <c r="K110" s="23"/>
      <c r="L110" s="26"/>
      <c r="M110" s="23"/>
    </row>
    <row r="111" spans="9:13" s="18" customFormat="1" ht="12.75">
      <c r="I111" s="25"/>
      <c r="J111" s="24"/>
      <c r="K111" s="23"/>
      <c r="L111" s="26"/>
      <c r="M111" s="23"/>
    </row>
    <row r="112" spans="9:13" s="18" customFormat="1" ht="12.75">
      <c r="I112" s="25"/>
      <c r="J112" s="24"/>
      <c r="K112" s="23"/>
      <c r="L112" s="27"/>
      <c r="M112" s="23"/>
    </row>
    <row r="113" spans="9:13" s="18" customFormat="1" ht="12.75">
      <c r="I113" s="25"/>
      <c r="J113" s="24"/>
      <c r="K113" s="23"/>
      <c r="L113" s="26"/>
      <c r="M113" s="23"/>
    </row>
    <row r="114" spans="9:13" s="18" customFormat="1" ht="12.75">
      <c r="I114" s="25"/>
      <c r="J114" s="24"/>
      <c r="K114" s="23"/>
      <c r="L114" s="22"/>
      <c r="M114" s="21"/>
    </row>
    <row r="115" spans="9:13" s="18" customFormat="1" ht="12.75">
      <c r="I115" s="225" t="s">
        <v>35</v>
      </c>
      <c r="J115" s="226"/>
      <c r="K115" s="226"/>
      <c r="L115" s="227"/>
      <c r="M115" s="20">
        <f>COUNTIF(M96:M114,"X")</f>
        <v>14</v>
      </c>
    </row>
    <row r="116" spans="9:13" s="18" customFormat="1" ht="12.75">
      <c r="I116" s="225" t="s">
        <v>34</v>
      </c>
      <c r="J116" s="226"/>
      <c r="K116" s="226"/>
      <c r="L116" s="227"/>
      <c r="M116" s="20">
        <v>17</v>
      </c>
    </row>
  </sheetData>
  <mergeCells count="67">
    <mergeCell ref="I89:L89"/>
    <mergeCell ref="I90:L90"/>
    <mergeCell ref="I94:M94"/>
    <mergeCell ref="I115:L115"/>
    <mergeCell ref="I116:L116"/>
    <mergeCell ref="I74:M74"/>
    <mergeCell ref="B31:F31"/>
    <mergeCell ref="B32:F32"/>
    <mergeCell ref="B33:F33"/>
    <mergeCell ref="B34:F34"/>
    <mergeCell ref="B35:F35"/>
    <mergeCell ref="I38:M38"/>
    <mergeCell ref="I59:L59"/>
    <mergeCell ref="I60:L60"/>
    <mergeCell ref="I63:M63"/>
    <mergeCell ref="I71:L71"/>
    <mergeCell ref="I72:L72"/>
    <mergeCell ref="B20:C20"/>
    <mergeCell ref="B26:C26"/>
    <mergeCell ref="A27:G27"/>
    <mergeCell ref="A28:G29"/>
    <mergeCell ref="A30:H30"/>
    <mergeCell ref="A16:C16"/>
    <mergeCell ref="D16:G16"/>
    <mergeCell ref="A17:C18"/>
    <mergeCell ref="D17:G18"/>
    <mergeCell ref="A19:G19"/>
    <mergeCell ref="A12:G12"/>
    <mergeCell ref="A13:C13"/>
    <mergeCell ref="D13:G13"/>
    <mergeCell ref="A14:C15"/>
    <mergeCell ref="D14:G15"/>
    <mergeCell ref="B8:D8"/>
    <mergeCell ref="E8:G8"/>
    <mergeCell ref="A9:G9"/>
    <mergeCell ref="A10:G10"/>
    <mergeCell ref="A11:G11"/>
    <mergeCell ref="A1:G1"/>
    <mergeCell ref="A2:G5"/>
    <mergeCell ref="A6:G6"/>
    <mergeCell ref="B7:D7"/>
    <mergeCell ref="E7:G7"/>
    <mergeCell ref="I76:I77"/>
    <mergeCell ref="J76:J77"/>
    <mergeCell ref="K76:K77"/>
    <mergeCell ref="L76:L77"/>
    <mergeCell ref="M76:M77"/>
    <mergeCell ref="I78:I79"/>
    <mergeCell ref="J78:J79"/>
    <mergeCell ref="K78:K79"/>
    <mergeCell ref="L78:L79"/>
    <mergeCell ref="M78:M79"/>
    <mergeCell ref="I80:I81"/>
    <mergeCell ref="J80:J81"/>
    <mergeCell ref="K80:K81"/>
    <mergeCell ref="L80:L81"/>
    <mergeCell ref="M80:M81"/>
    <mergeCell ref="I82:I83"/>
    <mergeCell ref="J82:J83"/>
    <mergeCell ref="K82:K83"/>
    <mergeCell ref="L82:L83"/>
    <mergeCell ref="M82:M83"/>
    <mergeCell ref="I84:I85"/>
    <mergeCell ref="J84:J85"/>
    <mergeCell ref="K84:K85"/>
    <mergeCell ref="L84:L85"/>
    <mergeCell ref="M84:M85"/>
  </mergeCells>
  <dataValidations count="1">
    <dataValidation type="list" allowBlank="1" showInputMessage="1" showErrorMessage="1" sqref="E8">
      <formula1>$L$2:$L$8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M73"/>
  <sheetViews>
    <sheetView showGridLines="0" zoomScale="75" zoomScaleNormal="75" workbookViewId="0" topLeftCell="A1">
      <selection activeCell="B31" sqref="B31:F31"/>
    </sheetView>
  </sheetViews>
  <sheetFormatPr defaultColWidth="11.421875" defaultRowHeight="12.75"/>
  <cols>
    <col min="1" max="1" width="23.140625" style="18" customWidth="1"/>
    <col min="2" max="2" width="21.00390625" style="18" customWidth="1"/>
    <col min="3" max="3" width="35.28125" style="18" customWidth="1"/>
    <col min="4" max="4" width="28.28125" style="18" customWidth="1"/>
    <col min="5" max="5" width="25.421875" style="18" customWidth="1"/>
    <col min="6" max="6" width="8.140625" style="18" customWidth="1"/>
    <col min="7" max="7" width="13.8515625" style="18" customWidth="1"/>
    <col min="8" max="8" width="14.7109375" style="18" customWidth="1"/>
    <col min="9" max="9" width="56.7109375" style="18" customWidth="1"/>
    <col min="10" max="10" width="17.421875" style="18" customWidth="1"/>
    <col min="11" max="11" width="18.7109375" style="18" customWidth="1"/>
    <col min="12" max="12" width="51.421875" style="18" customWidth="1"/>
    <col min="13" max="13" width="57.140625" style="18" customWidth="1"/>
    <col min="14" max="14" width="16.00390625" style="18" customWidth="1"/>
    <col min="15" max="15" width="32.7109375" style="18" customWidth="1"/>
    <col min="16" max="16" width="13.28125" style="18" customWidth="1"/>
    <col min="17" max="20" width="27.7109375" style="18" customWidth="1"/>
    <col min="21"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8" ht="12.75">
      <c r="A1" s="258"/>
      <c r="B1" s="258"/>
      <c r="C1" s="258"/>
      <c r="D1" s="258"/>
      <c r="E1" s="258"/>
      <c r="F1" s="258"/>
      <c r="G1" s="258"/>
      <c r="H1" s="64"/>
    </row>
    <row r="2" spans="1:8" ht="12.75" customHeight="1">
      <c r="A2" s="259" t="s">
        <v>124</v>
      </c>
      <c r="B2" s="259"/>
      <c r="C2" s="259"/>
      <c r="D2" s="259"/>
      <c r="E2" s="259"/>
      <c r="F2" s="259"/>
      <c r="G2" s="259"/>
      <c r="H2" s="64"/>
    </row>
    <row r="3" spans="1:9" ht="12.75" customHeight="1">
      <c r="A3" s="259"/>
      <c r="B3" s="259"/>
      <c r="C3" s="259"/>
      <c r="D3" s="259"/>
      <c r="E3" s="259"/>
      <c r="F3" s="259"/>
      <c r="G3" s="259"/>
      <c r="H3" s="64"/>
      <c r="I3" s="18" t="s">
        <v>117</v>
      </c>
    </row>
    <row r="4" spans="1:9" ht="12.75" customHeight="1">
      <c r="A4" s="259"/>
      <c r="B4" s="259"/>
      <c r="C4" s="259"/>
      <c r="D4" s="259"/>
      <c r="E4" s="259"/>
      <c r="F4" s="259"/>
      <c r="G4" s="259"/>
      <c r="H4" s="64"/>
      <c r="I4" s="18" t="s">
        <v>123</v>
      </c>
    </row>
    <row r="5" spans="1:9" ht="12.75" customHeight="1">
      <c r="A5" s="259"/>
      <c r="B5" s="259"/>
      <c r="C5" s="259"/>
      <c r="D5" s="259"/>
      <c r="E5" s="259"/>
      <c r="F5" s="259"/>
      <c r="G5" s="259"/>
      <c r="H5" s="64"/>
      <c r="I5" s="18" t="s">
        <v>122</v>
      </c>
    </row>
    <row r="6" spans="1:31" s="82" customFormat="1" ht="15" customHeight="1">
      <c r="A6" s="239" t="s">
        <v>121</v>
      </c>
      <c r="B6" s="239"/>
      <c r="C6" s="239"/>
      <c r="D6" s="239"/>
      <c r="E6" s="239"/>
      <c r="F6" s="239"/>
      <c r="G6" s="239"/>
      <c r="H6" s="64"/>
      <c r="AE6" s="83"/>
    </row>
    <row r="7" spans="1:65" ht="15" customHeight="1">
      <c r="A7" s="81" t="s">
        <v>120</v>
      </c>
      <c r="B7" s="256" t="s">
        <v>119</v>
      </c>
      <c r="C7" s="256"/>
      <c r="D7" s="256"/>
      <c r="E7" s="243" t="s">
        <v>118</v>
      </c>
      <c r="F7" s="243"/>
      <c r="G7" s="243"/>
      <c r="H7" s="64"/>
      <c r="BK7" s="77"/>
      <c r="BL7" s="77"/>
      <c r="BM7" s="77"/>
    </row>
    <row r="8" spans="1:65" ht="46.5" customHeight="1">
      <c r="A8" s="80" t="str">
        <f>'[1]Consolidado 2016'!C10</f>
        <v>Proyección artistica</v>
      </c>
      <c r="B8" s="266">
        <f>'[1]Consolidado 2018'!G10</f>
        <v>10</v>
      </c>
      <c r="C8" s="266"/>
      <c r="D8" s="266"/>
      <c r="E8" s="242" t="s">
        <v>122</v>
      </c>
      <c r="F8" s="242"/>
      <c r="G8" s="242"/>
      <c r="H8" s="64"/>
      <c r="BK8" s="77"/>
      <c r="BL8" s="79"/>
      <c r="BM8" s="77"/>
    </row>
    <row r="9" spans="1:65" ht="14.25" customHeight="1">
      <c r="A9" s="243" t="s">
        <v>116</v>
      </c>
      <c r="B9" s="243"/>
      <c r="C9" s="243"/>
      <c r="D9" s="243"/>
      <c r="E9" s="243"/>
      <c r="F9" s="243"/>
      <c r="G9" s="243"/>
      <c r="H9" s="64"/>
      <c r="BK9" s="77"/>
      <c r="BL9" s="78"/>
      <c r="BM9" s="77"/>
    </row>
    <row r="10" spans="1:65" ht="32.25" customHeight="1">
      <c r="A10" s="254" t="str">
        <f>'[1]Consolidado 2018'!E10</f>
        <v>Garantizar que la participación del conservatorio en actividades artisticas ajenas a la institución se mantenga o incremente</v>
      </c>
      <c r="B10" s="254"/>
      <c r="C10" s="254"/>
      <c r="D10" s="254"/>
      <c r="E10" s="254"/>
      <c r="F10" s="254"/>
      <c r="G10" s="254"/>
      <c r="H10" s="64"/>
      <c r="BK10" s="77"/>
      <c r="BL10" s="78"/>
      <c r="BM10" s="77"/>
    </row>
    <row r="11" spans="1:65" ht="14.25" customHeight="1">
      <c r="A11" s="243" t="s">
        <v>115</v>
      </c>
      <c r="B11" s="243"/>
      <c r="C11" s="243"/>
      <c r="D11" s="243"/>
      <c r="E11" s="243"/>
      <c r="F11" s="243"/>
      <c r="G11" s="243"/>
      <c r="H11" s="64"/>
      <c r="BK11" s="77"/>
      <c r="BL11" s="78"/>
      <c r="BM11" s="77"/>
    </row>
    <row r="12" spans="1:65" ht="32.25" customHeight="1">
      <c r="A12" s="254" t="str">
        <f>'[1]Consolidado 2018'!D10</f>
        <v>Numero de actividades academico artisticas para el publico realizadas durante el semestre</v>
      </c>
      <c r="B12" s="254"/>
      <c r="C12" s="254"/>
      <c r="D12" s="254"/>
      <c r="E12" s="254"/>
      <c r="F12" s="254"/>
      <c r="G12" s="254"/>
      <c r="H12" s="64"/>
      <c r="BK12" s="77"/>
      <c r="BL12" s="78"/>
      <c r="BM12" s="77"/>
    </row>
    <row r="13" spans="1:65" ht="14.25" customHeight="1">
      <c r="A13" s="243" t="s">
        <v>114</v>
      </c>
      <c r="B13" s="243"/>
      <c r="C13" s="243"/>
      <c r="D13" s="256" t="s">
        <v>113</v>
      </c>
      <c r="E13" s="256"/>
      <c r="F13" s="256"/>
      <c r="G13" s="256"/>
      <c r="H13" s="64"/>
      <c r="BK13" s="77"/>
      <c r="BL13" s="78"/>
      <c r="BM13" s="77"/>
    </row>
    <row r="14" spans="1:65" ht="12.75" customHeight="1">
      <c r="A14" s="241" t="s">
        <v>163</v>
      </c>
      <c r="B14" s="241"/>
      <c r="C14" s="241"/>
      <c r="D14" s="242" t="s">
        <v>162</v>
      </c>
      <c r="E14" s="242"/>
      <c r="F14" s="242"/>
      <c r="G14" s="242"/>
      <c r="H14" s="64"/>
      <c r="BK14" s="77"/>
      <c r="BL14" s="78"/>
      <c r="BM14" s="77"/>
    </row>
    <row r="15" spans="1:65" ht="22.5" customHeight="1">
      <c r="A15" s="241"/>
      <c r="B15" s="241"/>
      <c r="C15" s="241"/>
      <c r="D15" s="242"/>
      <c r="E15" s="242"/>
      <c r="F15" s="242"/>
      <c r="G15" s="242"/>
      <c r="H15" s="64"/>
      <c r="BK15" s="77"/>
      <c r="BL15" s="78"/>
      <c r="BM15" s="77"/>
    </row>
    <row r="16" spans="1:65" ht="14.25" customHeight="1">
      <c r="A16" s="243" t="s">
        <v>111</v>
      </c>
      <c r="B16" s="243"/>
      <c r="C16" s="243"/>
      <c r="D16" s="243" t="s">
        <v>110</v>
      </c>
      <c r="E16" s="243"/>
      <c r="F16" s="243"/>
      <c r="G16" s="243"/>
      <c r="H16" s="64"/>
      <c r="BK16" s="77"/>
      <c r="BL16" s="78"/>
      <c r="BM16" s="77"/>
    </row>
    <row r="17" spans="1:64" ht="21" customHeight="1">
      <c r="A17" s="265" t="s">
        <v>161</v>
      </c>
      <c r="B17" s="242"/>
      <c r="C17" s="242"/>
      <c r="D17" s="242" t="s">
        <v>160</v>
      </c>
      <c r="E17" s="242"/>
      <c r="F17" s="242"/>
      <c r="G17" s="242"/>
      <c r="H17" s="64"/>
      <c r="BL17" s="76"/>
    </row>
    <row r="18" spans="1:8" ht="8.25" customHeight="1">
      <c r="A18" s="242"/>
      <c r="B18" s="242"/>
      <c r="C18" s="242"/>
      <c r="D18" s="242"/>
      <c r="E18" s="242"/>
      <c r="F18" s="242"/>
      <c r="G18" s="242"/>
      <c r="H18" s="64"/>
    </row>
    <row r="19" spans="1:8" ht="14.25" customHeight="1">
      <c r="A19" s="239" t="s">
        <v>107</v>
      </c>
      <c r="B19" s="239"/>
      <c r="C19" s="239"/>
      <c r="D19" s="239"/>
      <c r="E19" s="239"/>
      <c r="F19" s="239"/>
      <c r="G19" s="239"/>
      <c r="H19" s="64"/>
    </row>
    <row r="20" spans="1:8" ht="14.25" customHeight="1">
      <c r="A20" s="68"/>
      <c r="B20" s="263" t="s">
        <v>106</v>
      </c>
      <c r="C20" s="263"/>
      <c r="D20" s="120"/>
      <c r="E20" s="120"/>
      <c r="F20" s="68"/>
      <c r="G20" s="68"/>
      <c r="H20" s="64"/>
    </row>
    <row r="21" spans="2:8" s="65" customFormat="1" ht="58.5" customHeight="1">
      <c r="B21" s="58" t="s">
        <v>97</v>
      </c>
      <c r="C21" s="60" t="s">
        <v>159</v>
      </c>
      <c r="D21" s="119"/>
      <c r="E21" s="115"/>
      <c r="F21" s="115"/>
      <c r="H21" s="64"/>
    </row>
    <row r="22" spans="2:8" s="65" customFormat="1" ht="51.75" customHeight="1">
      <c r="B22" s="118" t="s">
        <v>171</v>
      </c>
      <c r="C22" s="117">
        <f>I54</f>
        <v>18</v>
      </c>
      <c r="D22" s="116"/>
      <c r="E22" s="115"/>
      <c r="F22" s="115"/>
      <c r="H22" s="64"/>
    </row>
    <row r="23" spans="2:8" s="65" customFormat="1" ht="63" customHeight="1">
      <c r="B23" s="118" t="s">
        <v>206</v>
      </c>
      <c r="C23" s="117">
        <f>I73</f>
        <v>1</v>
      </c>
      <c r="D23" s="116"/>
      <c r="E23" s="115"/>
      <c r="F23" s="115"/>
      <c r="H23" s="64"/>
    </row>
    <row r="24" spans="4:8" s="65" customFormat="1" ht="14.25" customHeight="1">
      <c r="D24" s="114"/>
      <c r="H24" s="64"/>
    </row>
    <row r="25" spans="1:8" ht="14.25" customHeight="1">
      <c r="A25" s="240" t="s">
        <v>99</v>
      </c>
      <c r="B25" s="239"/>
      <c r="C25" s="239"/>
      <c r="D25" s="239"/>
      <c r="E25" s="239"/>
      <c r="F25" s="240"/>
      <c r="G25" s="240"/>
      <c r="H25" s="64"/>
    </row>
    <row r="26" spans="1:8" ht="14.25" customHeight="1">
      <c r="A26" s="241"/>
      <c r="B26" s="241"/>
      <c r="C26" s="241"/>
      <c r="D26" s="241"/>
      <c r="E26" s="241"/>
      <c r="F26" s="241"/>
      <c r="G26" s="241"/>
      <c r="H26" s="64"/>
    </row>
    <row r="27" spans="1:8" ht="307.5" customHeight="1">
      <c r="A27" s="241"/>
      <c r="B27" s="241"/>
      <c r="C27" s="241"/>
      <c r="D27" s="241"/>
      <c r="E27" s="241"/>
      <c r="F27" s="241"/>
      <c r="G27" s="241"/>
      <c r="H27" s="64"/>
    </row>
    <row r="28" spans="1:8" ht="12.75">
      <c r="A28" s="239" t="s">
        <v>98</v>
      </c>
      <c r="B28" s="239"/>
      <c r="C28" s="239"/>
      <c r="D28" s="239"/>
      <c r="E28" s="239"/>
      <c r="F28" s="239"/>
      <c r="G28" s="239"/>
      <c r="H28" s="240"/>
    </row>
    <row r="29" spans="1:8" s="61" customFormat="1" ht="50.25" customHeight="1">
      <c r="A29" s="58" t="s">
        <v>97</v>
      </c>
      <c r="B29" s="237" t="s">
        <v>96</v>
      </c>
      <c r="C29" s="237"/>
      <c r="D29" s="237"/>
      <c r="E29" s="237"/>
      <c r="F29" s="237"/>
      <c r="G29" s="60" t="s">
        <v>95</v>
      </c>
      <c r="H29" s="60" t="s">
        <v>94</v>
      </c>
    </row>
    <row r="30" spans="1:8" ht="58.5" customHeight="1">
      <c r="A30" s="109" t="s">
        <v>158</v>
      </c>
      <c r="B30" s="264" t="s">
        <v>208</v>
      </c>
      <c r="C30" s="264"/>
      <c r="D30" s="264"/>
      <c r="E30" s="264"/>
      <c r="F30" s="264"/>
      <c r="G30" s="59"/>
      <c r="H30" s="58"/>
    </row>
    <row r="31" spans="1:8" ht="106.5" customHeight="1">
      <c r="A31" s="109" t="s">
        <v>157</v>
      </c>
      <c r="B31" s="264" t="s">
        <v>236</v>
      </c>
      <c r="C31" s="264"/>
      <c r="D31" s="264"/>
      <c r="E31" s="264"/>
      <c r="F31" s="264"/>
      <c r="G31" s="55"/>
      <c r="H31" s="55"/>
    </row>
    <row r="34" spans="9:17" s="18" customFormat="1" ht="36" customHeight="1">
      <c r="I34" s="224" t="s">
        <v>156</v>
      </c>
      <c r="J34" s="224"/>
      <c r="K34" s="224"/>
      <c r="L34" s="224"/>
      <c r="M34" s="224"/>
      <c r="N34" s="224"/>
      <c r="O34" s="224"/>
      <c r="P34" s="100"/>
      <c r="Q34" s="100"/>
    </row>
    <row r="35" spans="9:17" s="18" customFormat="1" ht="12.75">
      <c r="I35" s="72" t="s">
        <v>133</v>
      </c>
      <c r="J35" s="72" t="s">
        <v>132</v>
      </c>
      <c r="K35" s="72" t="s">
        <v>131</v>
      </c>
      <c r="L35" s="72" t="s">
        <v>130</v>
      </c>
      <c r="M35" s="72" t="s">
        <v>129</v>
      </c>
      <c r="N35" s="72" t="s">
        <v>128</v>
      </c>
      <c r="O35" s="72" t="s">
        <v>127</v>
      </c>
      <c r="P35" s="65"/>
      <c r="Q35" s="65"/>
    </row>
    <row r="36" spans="9:17" s="18" customFormat="1" ht="38.25">
      <c r="I36" s="27" t="s">
        <v>153</v>
      </c>
      <c r="J36" s="22">
        <v>13</v>
      </c>
      <c r="K36" s="22" t="s">
        <v>146</v>
      </c>
      <c r="L36" s="27" t="s">
        <v>152</v>
      </c>
      <c r="M36" s="22" t="s">
        <v>155</v>
      </c>
      <c r="N36" s="110">
        <v>43701</v>
      </c>
      <c r="O36" s="22" t="s">
        <v>135</v>
      </c>
      <c r="P36" s="65"/>
      <c r="Q36" s="65"/>
    </row>
    <row r="37" spans="9:17" s="18" customFormat="1" ht="38.25">
      <c r="I37" s="27" t="s">
        <v>153</v>
      </c>
      <c r="J37" s="22">
        <v>13</v>
      </c>
      <c r="K37" s="22" t="s">
        <v>146</v>
      </c>
      <c r="L37" s="27" t="s">
        <v>152</v>
      </c>
      <c r="M37" s="22" t="s">
        <v>154</v>
      </c>
      <c r="N37" s="110">
        <v>43702</v>
      </c>
      <c r="O37" s="22" t="s">
        <v>135</v>
      </c>
      <c r="P37" s="65"/>
      <c r="Q37" s="65"/>
    </row>
    <row r="38" spans="9:17" s="18" customFormat="1" ht="38.25">
      <c r="I38" s="27" t="s">
        <v>153</v>
      </c>
      <c r="J38" s="22">
        <v>13</v>
      </c>
      <c r="K38" s="22" t="s">
        <v>146</v>
      </c>
      <c r="L38" s="27" t="s">
        <v>152</v>
      </c>
      <c r="M38" s="22" t="s">
        <v>151</v>
      </c>
      <c r="N38" s="110">
        <v>43703</v>
      </c>
      <c r="O38" s="22" t="s">
        <v>135</v>
      </c>
      <c r="P38" s="65"/>
      <c r="Q38" s="65"/>
    </row>
    <row r="39" spans="9:17" s="18" customFormat="1" ht="12.75">
      <c r="I39" s="113" t="s">
        <v>150</v>
      </c>
      <c r="J39" s="104"/>
      <c r="K39" s="22" t="s">
        <v>146</v>
      </c>
      <c r="L39" s="112" t="s">
        <v>149</v>
      </c>
      <c r="M39" s="112" t="s">
        <v>148</v>
      </c>
      <c r="N39" s="111">
        <v>43725</v>
      </c>
      <c r="O39" s="22" t="s">
        <v>135</v>
      </c>
      <c r="P39" s="65"/>
      <c r="Q39" s="65"/>
    </row>
    <row r="40" spans="9:17" s="18" customFormat="1" ht="12.75">
      <c r="I40" s="27" t="s">
        <v>147</v>
      </c>
      <c r="J40" s="22">
        <v>15</v>
      </c>
      <c r="K40" s="22" t="s">
        <v>146</v>
      </c>
      <c r="L40" s="27" t="s">
        <v>145</v>
      </c>
      <c r="M40" s="22" t="s">
        <v>144</v>
      </c>
      <c r="N40" s="110">
        <v>43732</v>
      </c>
      <c r="O40" s="22" t="s">
        <v>135</v>
      </c>
      <c r="P40" s="65"/>
      <c r="Q40" s="65"/>
    </row>
    <row r="41" spans="9:17" s="18" customFormat="1" ht="38.25">
      <c r="I41" s="27" t="s">
        <v>143</v>
      </c>
      <c r="J41" s="22">
        <v>27</v>
      </c>
      <c r="K41" s="22" t="s">
        <v>58</v>
      </c>
      <c r="L41" s="27" t="s">
        <v>139</v>
      </c>
      <c r="M41" s="22" t="s">
        <v>140</v>
      </c>
      <c r="N41" s="110">
        <v>43755</v>
      </c>
      <c r="O41" s="22" t="s">
        <v>142</v>
      </c>
      <c r="P41" s="65"/>
      <c r="Q41" s="65"/>
    </row>
    <row r="42" spans="9:17" s="18" customFormat="1" ht="38.25">
      <c r="I42" s="27" t="s">
        <v>143</v>
      </c>
      <c r="J42" s="22">
        <v>27</v>
      </c>
      <c r="K42" s="22" t="s">
        <v>58</v>
      </c>
      <c r="L42" s="27" t="s">
        <v>139</v>
      </c>
      <c r="M42" s="22" t="s">
        <v>189</v>
      </c>
      <c r="N42" s="110">
        <v>43755</v>
      </c>
      <c r="O42" s="22" t="s">
        <v>135</v>
      </c>
      <c r="P42" s="65"/>
      <c r="Q42" s="65"/>
    </row>
    <row r="43" spans="9:17" s="18" customFormat="1" ht="25.5">
      <c r="I43" s="27" t="s">
        <v>141</v>
      </c>
      <c r="J43" s="22">
        <v>27</v>
      </c>
      <c r="K43" s="22" t="s">
        <v>58</v>
      </c>
      <c r="L43" s="27" t="s">
        <v>139</v>
      </c>
      <c r="M43" s="22" t="s">
        <v>190</v>
      </c>
      <c r="N43" s="106">
        <v>43756</v>
      </c>
      <c r="O43" s="104" t="s">
        <v>135</v>
      </c>
      <c r="P43" s="65"/>
      <c r="Q43" s="65"/>
    </row>
    <row r="44" spans="9:17" s="18" customFormat="1" ht="25.5">
      <c r="I44" s="27" t="s">
        <v>141</v>
      </c>
      <c r="J44" s="22">
        <v>27</v>
      </c>
      <c r="K44" s="22" t="s">
        <v>58</v>
      </c>
      <c r="L44" s="27" t="s">
        <v>139</v>
      </c>
      <c r="M44" s="22" t="s">
        <v>140</v>
      </c>
      <c r="N44" s="106">
        <v>43756</v>
      </c>
      <c r="O44" s="104" t="s">
        <v>135</v>
      </c>
      <c r="P44" s="65"/>
      <c r="Q44" s="65"/>
    </row>
    <row r="45" spans="9:17" s="18" customFormat="1" ht="25.5">
      <c r="I45" s="27" t="s">
        <v>141</v>
      </c>
      <c r="J45" s="22">
        <v>27</v>
      </c>
      <c r="K45" s="22" t="s">
        <v>58</v>
      </c>
      <c r="L45" s="27" t="s">
        <v>139</v>
      </c>
      <c r="M45" s="22" t="s">
        <v>140</v>
      </c>
      <c r="N45" s="106">
        <v>43757</v>
      </c>
      <c r="O45" s="104" t="s">
        <v>135</v>
      </c>
      <c r="P45" s="65"/>
      <c r="Q45" s="65"/>
    </row>
    <row r="46" spans="9:17" s="18" customFormat="1" ht="25.5">
      <c r="I46" s="27" t="s">
        <v>138</v>
      </c>
      <c r="J46" s="104">
        <v>32</v>
      </c>
      <c r="K46" s="22" t="s">
        <v>58</v>
      </c>
      <c r="L46" s="27" t="s">
        <v>139</v>
      </c>
      <c r="M46" s="22" t="s">
        <v>136</v>
      </c>
      <c r="N46" s="106">
        <v>43775</v>
      </c>
      <c r="O46" s="104" t="s">
        <v>135</v>
      </c>
      <c r="P46" s="65"/>
      <c r="Q46" s="65"/>
    </row>
    <row r="47" spans="9:17" s="18" customFormat="1" ht="25.5">
      <c r="I47" s="27" t="s">
        <v>138</v>
      </c>
      <c r="J47" s="104">
        <v>32</v>
      </c>
      <c r="K47" s="22" t="s">
        <v>58</v>
      </c>
      <c r="L47" s="27" t="s">
        <v>139</v>
      </c>
      <c r="M47" s="22" t="s">
        <v>136</v>
      </c>
      <c r="N47" s="106">
        <v>43777</v>
      </c>
      <c r="O47" s="104" t="s">
        <v>135</v>
      </c>
      <c r="P47" s="65"/>
      <c r="Q47" s="65"/>
    </row>
    <row r="48" spans="9:17" s="18" customFormat="1" ht="25.5">
      <c r="I48" s="27" t="s">
        <v>138</v>
      </c>
      <c r="J48" s="104">
        <v>32</v>
      </c>
      <c r="K48" s="22" t="s">
        <v>58</v>
      </c>
      <c r="L48" s="27" t="s">
        <v>137</v>
      </c>
      <c r="M48" s="22" t="s">
        <v>136</v>
      </c>
      <c r="N48" s="106">
        <v>43777</v>
      </c>
      <c r="O48" s="104" t="s">
        <v>135</v>
      </c>
      <c r="P48" s="65"/>
      <c r="Q48" s="65"/>
    </row>
    <row r="49" spans="9:17" s="18" customFormat="1" ht="12.75">
      <c r="I49" s="137" t="s">
        <v>191</v>
      </c>
      <c r="J49" s="22">
        <v>2</v>
      </c>
      <c r="K49" s="22" t="s">
        <v>58</v>
      </c>
      <c r="L49" s="22" t="s">
        <v>192</v>
      </c>
      <c r="M49" s="22" t="s">
        <v>136</v>
      </c>
      <c r="N49" s="106">
        <v>43782</v>
      </c>
      <c r="O49" s="104" t="s">
        <v>135</v>
      </c>
      <c r="P49" s="65"/>
      <c r="Q49" s="65"/>
    </row>
    <row r="50" spans="9:17" s="18" customFormat="1" ht="12.75">
      <c r="I50" s="109" t="s">
        <v>193</v>
      </c>
      <c r="J50" s="56">
        <v>10</v>
      </c>
      <c r="K50" s="56" t="s">
        <v>146</v>
      </c>
      <c r="L50" s="109" t="s">
        <v>194</v>
      </c>
      <c r="M50" s="108" t="s">
        <v>195</v>
      </c>
      <c r="N50" s="107">
        <v>43789</v>
      </c>
      <c r="O50" s="56" t="s">
        <v>135</v>
      </c>
      <c r="P50" s="65"/>
      <c r="Q50" s="65"/>
    </row>
    <row r="51" spans="9:17" s="18" customFormat="1" ht="22.5" customHeight="1">
      <c r="I51" s="137" t="s">
        <v>202</v>
      </c>
      <c r="J51" s="22">
        <v>4</v>
      </c>
      <c r="K51" s="22" t="s">
        <v>203</v>
      </c>
      <c r="L51" s="22" t="s">
        <v>197</v>
      </c>
      <c r="M51" s="27" t="s">
        <v>204</v>
      </c>
      <c r="N51" s="103">
        <v>43796</v>
      </c>
      <c r="O51" s="27" t="s">
        <v>135</v>
      </c>
      <c r="P51" s="65"/>
      <c r="Q51" s="65"/>
    </row>
    <row r="52" spans="9:17" s="18" customFormat="1" ht="29.25" customHeight="1">
      <c r="I52" s="138" t="s">
        <v>196</v>
      </c>
      <c r="J52" s="105">
        <v>4</v>
      </c>
      <c r="K52" s="22" t="s">
        <v>146</v>
      </c>
      <c r="L52" s="22" t="s">
        <v>197</v>
      </c>
      <c r="M52" s="22" t="s">
        <v>198</v>
      </c>
      <c r="N52" s="103">
        <v>44167</v>
      </c>
      <c r="O52" s="104" t="s">
        <v>135</v>
      </c>
      <c r="P52" s="65"/>
      <c r="Q52" s="65"/>
    </row>
    <row r="53" spans="9:17" s="18" customFormat="1" ht="29.25" customHeight="1">
      <c r="I53" s="27" t="s">
        <v>199</v>
      </c>
      <c r="J53" s="22">
        <v>60</v>
      </c>
      <c r="K53" s="22" t="s">
        <v>146</v>
      </c>
      <c r="L53" s="27" t="s">
        <v>200</v>
      </c>
      <c r="M53" s="22" t="s">
        <v>201</v>
      </c>
      <c r="N53" s="103">
        <v>43808</v>
      </c>
      <c r="O53" s="27" t="s">
        <v>135</v>
      </c>
      <c r="P53" s="65"/>
      <c r="Q53" s="65"/>
    </row>
    <row r="54" spans="9:17" s="18" customFormat="1" ht="27" customHeight="1">
      <c r="I54" s="102">
        <f>COUNTIF(I36:I53,"*")</f>
        <v>18</v>
      </c>
      <c r="J54" s="101"/>
      <c r="K54" s="260" t="s">
        <v>125</v>
      </c>
      <c r="L54" s="261"/>
      <c r="M54" s="261"/>
      <c r="N54" s="262"/>
      <c r="O54" s="36"/>
      <c r="P54" s="100"/>
      <c r="Q54" s="100"/>
    </row>
    <row r="58" spans="9:15" s="18" customFormat="1" ht="12.75">
      <c r="I58" s="224" t="s">
        <v>134</v>
      </c>
      <c r="J58" s="224"/>
      <c r="K58" s="224"/>
      <c r="L58" s="224"/>
      <c r="M58" s="224"/>
      <c r="N58" s="224"/>
      <c r="O58" s="224"/>
    </row>
    <row r="59" spans="9:15" s="18" customFormat="1" ht="12.75">
      <c r="I59" s="72" t="s">
        <v>133</v>
      </c>
      <c r="J59" s="72" t="s">
        <v>132</v>
      </c>
      <c r="K59" s="72" t="s">
        <v>131</v>
      </c>
      <c r="L59" s="72" t="s">
        <v>130</v>
      </c>
      <c r="M59" s="72" t="s">
        <v>129</v>
      </c>
      <c r="N59" s="72" t="s">
        <v>128</v>
      </c>
      <c r="O59" s="72" t="s">
        <v>127</v>
      </c>
    </row>
    <row r="60" spans="9:20" s="18" customFormat="1" ht="25.5">
      <c r="I60" s="86" t="s">
        <v>232</v>
      </c>
      <c r="J60" s="23">
        <v>60</v>
      </c>
      <c r="K60" s="21" t="s">
        <v>58</v>
      </c>
      <c r="L60" s="23" t="s">
        <v>233</v>
      </c>
      <c r="M60" s="21" t="s">
        <v>234</v>
      </c>
      <c r="N60" s="85">
        <v>43896</v>
      </c>
      <c r="O60" s="23" t="s">
        <v>142</v>
      </c>
      <c r="Q60" s="94"/>
      <c r="R60" s="87"/>
      <c r="S60" s="87"/>
      <c r="T60" s="87"/>
    </row>
    <row r="61" spans="9:20" s="18" customFormat="1" ht="15" customHeight="1">
      <c r="I61" s="99"/>
      <c r="J61" s="23"/>
      <c r="K61" s="21"/>
      <c r="L61" s="21"/>
      <c r="M61" s="23"/>
      <c r="N61" s="85"/>
      <c r="O61" s="23"/>
      <c r="Q61" s="94"/>
      <c r="R61" s="87"/>
      <c r="S61" s="87"/>
      <c r="T61" s="87"/>
    </row>
    <row r="62" spans="9:20" s="18" customFormat="1" ht="12.75">
      <c r="I62" s="98"/>
      <c r="J62" s="23"/>
      <c r="K62" s="21"/>
      <c r="L62" s="23"/>
      <c r="M62" s="21"/>
      <c r="N62" s="85"/>
      <c r="O62" s="23"/>
      <c r="Q62" s="94"/>
      <c r="R62" s="87"/>
      <c r="S62" s="87"/>
      <c r="T62" s="87"/>
    </row>
    <row r="63" spans="9:20" s="18" customFormat="1" ht="27.75" customHeight="1">
      <c r="I63" s="86"/>
      <c r="J63" s="91"/>
      <c r="K63" s="93"/>
      <c r="L63" s="93"/>
      <c r="M63" s="93"/>
      <c r="N63" s="90"/>
      <c r="O63" s="91"/>
      <c r="Q63" s="94"/>
      <c r="R63" s="87"/>
      <c r="S63" s="87"/>
      <c r="T63" s="87"/>
    </row>
    <row r="64" spans="9:20" s="18" customFormat="1" ht="12.75">
      <c r="I64" s="92"/>
      <c r="J64" s="91"/>
      <c r="K64" s="93"/>
      <c r="L64" s="91"/>
      <c r="M64" s="93"/>
      <c r="N64" s="90"/>
      <c r="O64" s="91"/>
      <c r="Q64" s="94"/>
      <c r="R64" s="87" t="s">
        <v>126</v>
      </c>
      <c r="S64" s="87"/>
      <c r="T64" s="87"/>
    </row>
    <row r="65" spans="9:20" s="18" customFormat="1" ht="12.75">
      <c r="I65" s="97"/>
      <c r="J65" s="91"/>
      <c r="K65" s="93"/>
      <c r="L65" s="91"/>
      <c r="M65" s="91"/>
      <c r="N65" s="96"/>
      <c r="O65" s="91"/>
      <c r="Q65" s="94"/>
      <c r="R65" s="87"/>
      <c r="S65" s="87"/>
      <c r="T65" s="87"/>
    </row>
    <row r="66" spans="9:20" s="18" customFormat="1" ht="12.75">
      <c r="I66" s="95"/>
      <c r="J66" s="23"/>
      <c r="K66" s="21"/>
      <c r="L66" s="23"/>
      <c r="M66" s="21"/>
      <c r="N66" s="90"/>
      <c r="O66" s="23"/>
      <c r="Q66" s="94"/>
      <c r="R66" s="87"/>
      <c r="S66" s="77"/>
      <c r="T66" s="87"/>
    </row>
    <row r="67" spans="9:20" s="18" customFormat="1" ht="12.75">
      <c r="I67" s="92"/>
      <c r="J67" s="23"/>
      <c r="K67" s="21"/>
      <c r="L67" s="23"/>
      <c r="M67" s="21"/>
      <c r="N67" s="90"/>
      <c r="O67" s="23"/>
      <c r="Q67" s="94"/>
      <c r="R67" s="88"/>
      <c r="S67" s="77"/>
      <c r="T67" s="87"/>
    </row>
    <row r="68" spans="9:20" s="18" customFormat="1" ht="12.75">
      <c r="I68" s="92"/>
      <c r="J68" s="23"/>
      <c r="K68" s="21"/>
      <c r="L68" s="23"/>
      <c r="M68" s="21"/>
      <c r="N68" s="90"/>
      <c r="O68" s="23"/>
      <c r="Q68" s="94"/>
      <c r="R68" s="88"/>
      <c r="S68" s="77"/>
      <c r="T68" s="87"/>
    </row>
    <row r="69" spans="9:20" s="18" customFormat="1" ht="12.75">
      <c r="I69" s="92"/>
      <c r="J69" s="91"/>
      <c r="K69" s="93"/>
      <c r="L69" s="91"/>
      <c r="M69" s="93"/>
      <c r="N69" s="90"/>
      <c r="O69" s="23"/>
      <c r="Q69" s="89"/>
      <c r="R69" s="88"/>
      <c r="S69" s="77"/>
      <c r="T69" s="87"/>
    </row>
    <row r="70" spans="9:20" s="18" customFormat="1" ht="12.75">
      <c r="I70" s="92"/>
      <c r="J70" s="23"/>
      <c r="K70" s="21"/>
      <c r="L70" s="23"/>
      <c r="M70" s="91"/>
      <c r="N70" s="90"/>
      <c r="O70" s="23"/>
      <c r="Q70" s="89"/>
      <c r="R70" s="88"/>
      <c r="S70" s="77"/>
      <c r="T70" s="87"/>
    </row>
    <row r="71" spans="14:20" s="18" customFormat="1" ht="12.75">
      <c r="N71" s="90"/>
      <c r="O71" s="23"/>
      <c r="Q71" s="89"/>
      <c r="R71" s="88"/>
      <c r="S71" s="77"/>
      <c r="T71" s="87"/>
    </row>
    <row r="72" spans="9:20" s="18" customFormat="1" ht="12.75">
      <c r="I72" s="86"/>
      <c r="J72" s="23"/>
      <c r="K72" s="21"/>
      <c r="L72" s="23"/>
      <c r="M72" s="21"/>
      <c r="N72" s="85"/>
      <c r="O72" s="23"/>
      <c r="Q72" s="77"/>
      <c r="R72" s="77"/>
      <c r="S72" s="77"/>
      <c r="T72" s="77"/>
    </row>
    <row r="73" spans="9:14" s="18" customFormat="1" ht="12.75">
      <c r="I73" s="84">
        <f>COUNTIF(I60:I72,"*")</f>
        <v>1</v>
      </c>
      <c r="J73" s="20"/>
      <c r="K73" s="260" t="s">
        <v>125</v>
      </c>
      <c r="L73" s="261"/>
      <c r="M73" s="261"/>
      <c r="N73" s="262"/>
    </row>
  </sheetData>
  <mergeCells count="31">
    <mergeCell ref="B30:F30"/>
    <mergeCell ref="B31:F31"/>
    <mergeCell ref="I34:O34"/>
    <mergeCell ref="K54:N54"/>
    <mergeCell ref="K73:N73"/>
    <mergeCell ref="I58:O58"/>
    <mergeCell ref="B20:C20"/>
    <mergeCell ref="A25:G25"/>
    <mergeCell ref="A26:G27"/>
    <mergeCell ref="A28:H28"/>
    <mergeCell ref="B29:F29"/>
    <mergeCell ref="A16:C16"/>
    <mergeCell ref="D16:G16"/>
    <mergeCell ref="A17:C18"/>
    <mergeCell ref="D17:G18"/>
    <mergeCell ref="A19:G19"/>
    <mergeCell ref="A12:G12"/>
    <mergeCell ref="A13:C13"/>
    <mergeCell ref="D13:G13"/>
    <mergeCell ref="A14:C15"/>
    <mergeCell ref="D14:G15"/>
    <mergeCell ref="B8:D8"/>
    <mergeCell ref="E8:G8"/>
    <mergeCell ref="A9:G9"/>
    <mergeCell ref="A10:G10"/>
    <mergeCell ref="A11:G11"/>
    <mergeCell ref="A1:G1"/>
    <mergeCell ref="A2:G5"/>
    <mergeCell ref="A6:G6"/>
    <mergeCell ref="B7:D7"/>
    <mergeCell ref="E7:G7"/>
  </mergeCells>
  <dataValidations count="1">
    <dataValidation type="list" allowBlank="1" showInputMessage="1" showErrorMessage="1" sqref="E8">
      <formula1>$I$2:$I$8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G216"/>
  <sheetViews>
    <sheetView showGridLines="0" zoomScale="93" zoomScaleNormal="93" workbookViewId="0" topLeftCell="A1">
      <selection activeCell="E35" sqref="E35"/>
    </sheetView>
  </sheetViews>
  <sheetFormatPr defaultColWidth="11.421875" defaultRowHeight="12.75"/>
  <cols>
    <col min="1" max="1" width="33.421875" style="18" customWidth="1"/>
    <col min="2" max="2" width="11.421875" style="18" customWidth="1"/>
    <col min="3" max="3" width="14.28125" style="18" customWidth="1"/>
    <col min="4" max="4" width="29.140625" style="18" customWidth="1"/>
    <col min="5" max="5" width="14.28125" style="18" customWidth="1"/>
    <col min="6" max="6" width="12.57421875" style="18" customWidth="1"/>
    <col min="7" max="7" width="11.00390625" style="18" bestFit="1" customWidth="1"/>
    <col min="8" max="8" width="14.7109375" style="18" customWidth="1"/>
    <col min="9" max="9" width="21.57421875" style="18" customWidth="1"/>
    <col min="10" max="10" width="85.00390625" style="18" customWidth="1"/>
    <col min="11" max="11" width="42.7109375" style="18" customWidth="1"/>
    <col min="12" max="12" width="32.57421875" style="18" customWidth="1"/>
    <col min="13" max="13" width="12.57421875" style="18" customWidth="1"/>
    <col min="14" max="17" width="5.7109375" style="18" customWidth="1"/>
    <col min="18" max="18" width="6.7109375" style="18" customWidth="1"/>
    <col min="19" max="23" width="5.7109375" style="18" customWidth="1"/>
    <col min="24" max="24" width="6.7109375" style="18" customWidth="1"/>
    <col min="25" max="25" width="5.7109375" style="19" customWidth="1"/>
    <col min="26" max="29" width="5.7109375" style="18" customWidth="1"/>
    <col min="30" max="38" width="6.7109375" style="18" customWidth="1"/>
    <col min="39" max="56" width="5.7109375" style="18" customWidth="1"/>
    <col min="57" max="57" width="6.7109375" style="18" customWidth="1"/>
    <col min="58" max="62" width="5.7109375" style="18" customWidth="1"/>
    <col min="63" max="63" width="52.7109375" style="18" customWidth="1"/>
    <col min="64" max="68" width="5.7109375" style="18" customWidth="1"/>
    <col min="69" max="69" width="6.7109375" style="18" customWidth="1"/>
    <col min="70" max="74" width="5.7109375" style="18" customWidth="1"/>
    <col min="75" max="75" width="6.7109375" style="18" customWidth="1"/>
    <col min="76" max="87" width="5.7109375" style="18" customWidth="1"/>
    <col min="88" max="16384" width="11.421875" style="18" customWidth="1"/>
  </cols>
  <sheetData>
    <row r="1" spans="1:9" ht="12.75">
      <c r="A1" s="258"/>
      <c r="B1" s="258"/>
      <c r="C1" s="258"/>
      <c r="D1" s="258"/>
      <c r="E1" s="258"/>
      <c r="F1" s="258"/>
      <c r="G1" s="258"/>
      <c r="H1" s="64"/>
      <c r="I1" s="64"/>
    </row>
    <row r="2" spans="1:9" ht="12.75" customHeight="1">
      <c r="A2" s="259" t="s">
        <v>124</v>
      </c>
      <c r="B2" s="259"/>
      <c r="C2" s="259"/>
      <c r="D2" s="259"/>
      <c r="E2" s="259"/>
      <c r="F2" s="259"/>
      <c r="G2" s="259"/>
      <c r="H2" s="64"/>
      <c r="I2" s="64"/>
    </row>
    <row r="3" spans="1:10" ht="12.75" customHeight="1">
      <c r="A3" s="259"/>
      <c r="B3" s="259"/>
      <c r="C3" s="259"/>
      <c r="D3" s="259"/>
      <c r="E3" s="259"/>
      <c r="F3" s="259"/>
      <c r="G3" s="259"/>
      <c r="H3" s="64"/>
      <c r="I3" s="64"/>
      <c r="J3" s="18" t="s">
        <v>117</v>
      </c>
    </row>
    <row r="4" spans="1:10" ht="12.75" customHeight="1">
      <c r="A4" s="259"/>
      <c r="B4" s="259"/>
      <c r="C4" s="259"/>
      <c r="D4" s="259"/>
      <c r="E4" s="259"/>
      <c r="F4" s="259"/>
      <c r="G4" s="259"/>
      <c r="H4" s="64"/>
      <c r="I4" s="64"/>
      <c r="J4" s="18" t="s">
        <v>123</v>
      </c>
    </row>
    <row r="5" spans="1:10" ht="12.75" customHeight="1">
      <c r="A5" s="259"/>
      <c r="B5" s="259"/>
      <c r="C5" s="259"/>
      <c r="D5" s="259"/>
      <c r="E5" s="259"/>
      <c r="F5" s="259"/>
      <c r="G5" s="259"/>
      <c r="H5" s="64"/>
      <c r="I5" s="64"/>
      <c r="J5" s="18" t="s">
        <v>122</v>
      </c>
    </row>
    <row r="6" spans="1:25" s="82" customFormat="1" ht="15" customHeight="1">
      <c r="A6" s="239" t="s">
        <v>121</v>
      </c>
      <c r="B6" s="239"/>
      <c r="C6" s="239"/>
      <c r="D6" s="239"/>
      <c r="E6" s="239"/>
      <c r="F6" s="239"/>
      <c r="G6" s="239"/>
      <c r="H6" s="64"/>
      <c r="I6" s="64"/>
      <c r="Y6" s="83"/>
    </row>
    <row r="7" spans="1:59" ht="15" customHeight="1">
      <c r="A7" s="81" t="s">
        <v>120</v>
      </c>
      <c r="B7" s="256" t="s">
        <v>119</v>
      </c>
      <c r="C7" s="256"/>
      <c r="D7" s="256"/>
      <c r="E7" s="243" t="s">
        <v>118</v>
      </c>
      <c r="F7" s="243"/>
      <c r="G7" s="243"/>
      <c r="H7" s="64"/>
      <c r="I7" s="64"/>
      <c r="BE7" s="77"/>
      <c r="BF7" s="77"/>
      <c r="BG7" s="77"/>
    </row>
    <row r="8" spans="1:59" ht="46.5" customHeight="1">
      <c r="A8" s="80" t="str">
        <f>'[1]Consolidado 2016'!C11</f>
        <v>Ingresos por actividades de extensión</v>
      </c>
      <c r="B8" s="275">
        <f>+'Consolidado 2020'!G11</f>
        <v>489789670</v>
      </c>
      <c r="C8" s="275"/>
      <c r="D8" s="275"/>
      <c r="E8" s="242" t="s">
        <v>117</v>
      </c>
      <c r="F8" s="242"/>
      <c r="G8" s="242"/>
      <c r="H8" s="64"/>
      <c r="I8" s="64"/>
      <c r="BE8" s="77"/>
      <c r="BF8" s="79"/>
      <c r="BG8" s="77"/>
    </row>
    <row r="9" spans="1:59" ht="14.25" customHeight="1">
      <c r="A9" s="243" t="s">
        <v>116</v>
      </c>
      <c r="B9" s="243"/>
      <c r="C9" s="243"/>
      <c r="D9" s="243"/>
      <c r="E9" s="243"/>
      <c r="F9" s="243"/>
      <c r="G9" s="243"/>
      <c r="H9" s="64"/>
      <c r="I9" s="64"/>
      <c r="BE9" s="77"/>
      <c r="BF9" s="78"/>
      <c r="BG9" s="77"/>
    </row>
    <row r="10" spans="1:59" ht="32.25" customHeight="1">
      <c r="A10" s="254" t="str">
        <f>'[1]Consolidado 2018'!E11</f>
        <v>Determinar los ingresos semestrales por actividades de extensión</v>
      </c>
      <c r="B10" s="254"/>
      <c r="C10" s="254"/>
      <c r="D10" s="254"/>
      <c r="E10" s="254"/>
      <c r="F10" s="254"/>
      <c r="G10" s="254"/>
      <c r="H10" s="64"/>
      <c r="I10" s="64"/>
      <c r="BE10" s="77"/>
      <c r="BF10" s="78"/>
      <c r="BG10" s="77"/>
    </row>
    <row r="11" spans="1:59" ht="14.25" customHeight="1">
      <c r="A11" s="243" t="s">
        <v>115</v>
      </c>
      <c r="B11" s="243"/>
      <c r="C11" s="243"/>
      <c r="D11" s="243"/>
      <c r="E11" s="243"/>
      <c r="F11" s="243"/>
      <c r="G11" s="243"/>
      <c r="H11" s="64"/>
      <c r="I11" s="64"/>
      <c r="BE11" s="77"/>
      <c r="BF11" s="78"/>
      <c r="BG11" s="77"/>
    </row>
    <row r="12" spans="1:59" ht="32.25" customHeight="1">
      <c r="A12" s="254" t="str">
        <f>'[1]Consolidado 2018'!D11</f>
        <v>Ingresos por actividades de extensión</v>
      </c>
      <c r="B12" s="254"/>
      <c r="C12" s="254"/>
      <c r="D12" s="254"/>
      <c r="E12" s="254"/>
      <c r="F12" s="254"/>
      <c r="G12" s="254"/>
      <c r="H12" s="64"/>
      <c r="I12" s="64"/>
      <c r="BE12" s="77"/>
      <c r="BF12" s="78"/>
      <c r="BG12" s="77"/>
    </row>
    <row r="13" spans="1:59" ht="14.25" customHeight="1">
      <c r="A13" s="243" t="s">
        <v>114</v>
      </c>
      <c r="B13" s="243"/>
      <c r="C13" s="243"/>
      <c r="D13" s="256" t="s">
        <v>113</v>
      </c>
      <c r="E13" s="256"/>
      <c r="F13" s="256"/>
      <c r="G13" s="256"/>
      <c r="H13" s="64"/>
      <c r="I13" s="64"/>
      <c r="BE13" s="77"/>
      <c r="BF13" s="78"/>
      <c r="BG13" s="77"/>
    </row>
    <row r="14" spans="1:59" ht="12.75" customHeight="1">
      <c r="A14" s="241" t="s">
        <v>174</v>
      </c>
      <c r="B14" s="241"/>
      <c r="C14" s="241"/>
      <c r="D14" s="242" t="s">
        <v>173</v>
      </c>
      <c r="E14" s="242"/>
      <c r="F14" s="242"/>
      <c r="G14" s="242"/>
      <c r="H14" s="64"/>
      <c r="I14" s="64"/>
      <c r="BE14" s="77"/>
      <c r="BF14" s="78"/>
      <c r="BG14" s="77"/>
    </row>
    <row r="15" spans="1:59" ht="22.5" customHeight="1">
      <c r="A15" s="241"/>
      <c r="B15" s="241"/>
      <c r="C15" s="241"/>
      <c r="D15" s="242"/>
      <c r="E15" s="242"/>
      <c r="F15" s="242"/>
      <c r="G15" s="242"/>
      <c r="H15" s="64"/>
      <c r="I15" s="64"/>
      <c r="BE15" s="77"/>
      <c r="BF15" s="78"/>
      <c r="BG15" s="77"/>
    </row>
    <row r="16" spans="1:59" ht="14.25" customHeight="1">
      <c r="A16" s="243" t="s">
        <v>111</v>
      </c>
      <c r="B16" s="243"/>
      <c r="C16" s="243"/>
      <c r="D16" s="243" t="s">
        <v>110</v>
      </c>
      <c r="E16" s="243"/>
      <c r="F16" s="243"/>
      <c r="G16" s="243"/>
      <c r="H16" s="64"/>
      <c r="I16" s="64"/>
      <c r="BE16" s="77"/>
      <c r="BF16" s="78"/>
      <c r="BG16" s="77"/>
    </row>
    <row r="17" spans="1:58" ht="21" customHeight="1">
      <c r="A17" s="265" t="s">
        <v>0</v>
      </c>
      <c r="B17" s="242"/>
      <c r="C17" s="242"/>
      <c r="D17" s="242" t="s">
        <v>160</v>
      </c>
      <c r="E17" s="242"/>
      <c r="F17" s="242"/>
      <c r="G17" s="242"/>
      <c r="H17" s="64"/>
      <c r="I17" s="64"/>
      <c r="BF17" s="76"/>
    </row>
    <row r="18" spans="1:9" ht="8.25" customHeight="1">
      <c r="A18" s="242"/>
      <c r="B18" s="242"/>
      <c r="C18" s="242"/>
      <c r="D18" s="242"/>
      <c r="E18" s="242"/>
      <c r="F18" s="242"/>
      <c r="G18" s="242"/>
      <c r="H18" s="64"/>
      <c r="I18" s="64"/>
    </row>
    <row r="19" spans="1:9" ht="14.25" customHeight="1">
      <c r="A19" s="250" t="s">
        <v>107</v>
      </c>
      <c r="B19" s="239"/>
      <c r="C19" s="239"/>
      <c r="D19" s="239"/>
      <c r="E19" s="239"/>
      <c r="F19" s="250"/>
      <c r="G19" s="250"/>
      <c r="H19" s="64"/>
      <c r="I19" s="64"/>
    </row>
    <row r="20" spans="1:9" ht="14.25" customHeight="1">
      <c r="A20" s="68"/>
      <c r="B20" s="263" t="s">
        <v>106</v>
      </c>
      <c r="C20" s="263"/>
      <c r="D20" s="263"/>
      <c r="E20" s="263"/>
      <c r="F20" s="68"/>
      <c r="G20" s="68"/>
      <c r="H20" s="64"/>
      <c r="I20" s="64"/>
    </row>
    <row r="21" spans="2:9" s="65" customFormat="1" ht="24" customHeight="1">
      <c r="B21" s="263" t="s">
        <v>97</v>
      </c>
      <c r="C21" s="263"/>
      <c r="D21" s="134" t="s">
        <v>172</v>
      </c>
      <c r="E21" s="71"/>
      <c r="F21" s="71"/>
      <c r="H21" s="64"/>
      <c r="I21" s="64"/>
    </row>
    <row r="22" spans="2:9" s="65" customFormat="1" ht="51" customHeight="1">
      <c r="B22" s="273" t="s">
        <v>171</v>
      </c>
      <c r="C22" s="274"/>
      <c r="D22" s="133">
        <f>+L53</f>
        <v>1034289063</v>
      </c>
      <c r="E22" s="67"/>
      <c r="F22" s="67"/>
      <c r="H22" s="64"/>
      <c r="I22" s="64"/>
    </row>
    <row r="23" spans="2:9" s="65" customFormat="1" ht="54" customHeight="1">
      <c r="B23" s="273" t="s">
        <v>170</v>
      </c>
      <c r="C23" s="274"/>
      <c r="D23" s="133">
        <f>+L82</f>
        <v>803324680</v>
      </c>
      <c r="E23" s="132"/>
      <c r="F23" s="132"/>
      <c r="H23" s="64"/>
      <c r="I23" s="64"/>
    </row>
    <row r="24" spans="1:9" s="65" customFormat="1" ht="14.25" customHeight="1">
      <c r="A24" s="68"/>
      <c r="B24" s="253"/>
      <c r="C24" s="253"/>
      <c r="D24" s="131"/>
      <c r="E24" s="66"/>
      <c r="F24" s="66"/>
      <c r="H24" s="64"/>
      <c r="I24" s="64"/>
    </row>
    <row r="25" spans="1:9" ht="14.25" customHeight="1">
      <c r="A25" s="240" t="s">
        <v>99</v>
      </c>
      <c r="B25" s="240"/>
      <c r="C25" s="240"/>
      <c r="D25" s="240"/>
      <c r="E25" s="239"/>
      <c r="F25" s="240"/>
      <c r="G25" s="240"/>
      <c r="H25" s="64"/>
      <c r="I25" s="64"/>
    </row>
    <row r="26" spans="1:9" ht="14.25" customHeight="1">
      <c r="A26" s="241"/>
      <c r="B26" s="241"/>
      <c r="C26" s="241"/>
      <c r="D26" s="241"/>
      <c r="E26" s="241"/>
      <c r="F26" s="241"/>
      <c r="G26" s="241"/>
      <c r="H26" s="64"/>
      <c r="I26" s="64"/>
    </row>
    <row r="27" spans="1:9" ht="307.5" customHeight="1">
      <c r="A27" s="241"/>
      <c r="B27" s="241"/>
      <c r="C27" s="241"/>
      <c r="D27" s="241"/>
      <c r="E27" s="241"/>
      <c r="F27" s="241"/>
      <c r="G27" s="241"/>
      <c r="H27" s="64"/>
      <c r="I27" s="64"/>
    </row>
    <row r="28" spans="1:9" ht="12.75">
      <c r="A28" s="239" t="s">
        <v>98</v>
      </c>
      <c r="B28" s="239"/>
      <c r="C28" s="239"/>
      <c r="D28" s="239"/>
      <c r="E28" s="239"/>
      <c r="F28" s="239"/>
      <c r="G28" s="239"/>
      <c r="H28" s="240"/>
      <c r="I28" s="63"/>
    </row>
    <row r="29" spans="1:9" s="61" customFormat="1" ht="44.25" customHeight="1">
      <c r="A29" s="58" t="s">
        <v>97</v>
      </c>
      <c r="B29" s="237" t="s">
        <v>96</v>
      </c>
      <c r="C29" s="237"/>
      <c r="D29" s="237"/>
      <c r="E29" s="237"/>
      <c r="F29" s="237"/>
      <c r="G29" s="60" t="s">
        <v>95</v>
      </c>
      <c r="H29" s="60" t="s">
        <v>94</v>
      </c>
      <c r="I29" s="62"/>
    </row>
    <row r="30" spans="1:9" ht="117" customHeight="1">
      <c r="A30" s="109" t="s">
        <v>158</v>
      </c>
      <c r="B30" s="264" t="s">
        <v>211</v>
      </c>
      <c r="C30" s="264"/>
      <c r="D30" s="264"/>
      <c r="E30" s="264"/>
      <c r="F30" s="264"/>
      <c r="G30" s="59"/>
      <c r="H30" s="58" t="s">
        <v>205</v>
      </c>
      <c r="I30" s="57"/>
    </row>
    <row r="31" spans="1:9" ht="82.5" customHeight="1">
      <c r="A31" s="109" t="s">
        <v>157</v>
      </c>
      <c r="B31" s="264" t="s">
        <v>235</v>
      </c>
      <c r="C31" s="264"/>
      <c r="D31" s="264"/>
      <c r="E31" s="264"/>
      <c r="F31" s="264"/>
      <c r="G31" s="55"/>
      <c r="H31" s="55"/>
      <c r="I31" s="54"/>
    </row>
    <row r="34" spans="10:12" s="18" customFormat="1" ht="27.75" customHeight="1">
      <c r="J34" s="267" t="s">
        <v>169</v>
      </c>
      <c r="K34" s="268"/>
      <c r="L34" s="269"/>
    </row>
    <row r="35" spans="10:12" s="18" customFormat="1" ht="25.5">
      <c r="J35" s="121" t="s">
        <v>168</v>
      </c>
      <c r="K35" s="74" t="s">
        <v>167</v>
      </c>
      <c r="L35" s="130" t="s">
        <v>166</v>
      </c>
    </row>
    <row r="36" spans="10:13" s="18" customFormat="1" ht="12.75">
      <c r="J36" s="129" t="s">
        <v>165</v>
      </c>
      <c r="K36" s="135"/>
      <c r="L36" s="136">
        <v>2474588</v>
      </c>
      <c r="M36" s="122"/>
    </row>
    <row r="37" spans="10:13" s="18" customFormat="1" ht="12.75">
      <c r="J37" s="125" t="s">
        <v>175</v>
      </c>
      <c r="K37" s="124">
        <v>17</v>
      </c>
      <c r="L37" s="123">
        <v>4910932</v>
      </c>
      <c r="M37" s="122"/>
    </row>
    <row r="38" spans="10:13" s="18" customFormat="1" ht="12.75">
      <c r="J38" s="125" t="s">
        <v>176</v>
      </c>
      <c r="K38" s="124">
        <v>44</v>
      </c>
      <c r="L38" s="123">
        <v>12490728</v>
      </c>
      <c r="M38" s="122"/>
    </row>
    <row r="39" spans="10:13" s="18" customFormat="1" ht="12.75">
      <c r="J39" s="128" t="s">
        <v>177</v>
      </c>
      <c r="K39" s="124">
        <v>7</v>
      </c>
      <c r="L39" s="123">
        <v>3100298</v>
      </c>
      <c r="M39" s="127"/>
    </row>
    <row r="40" spans="10:13" s="18" customFormat="1" ht="12.75">
      <c r="J40" s="125" t="s">
        <v>178</v>
      </c>
      <c r="K40" s="124">
        <v>110</v>
      </c>
      <c r="L40" s="123">
        <v>56317395</v>
      </c>
      <c r="M40" s="122"/>
    </row>
    <row r="41" spans="10:13" s="18" customFormat="1" ht="12.75">
      <c r="J41" s="125" t="s">
        <v>179</v>
      </c>
      <c r="K41" s="124">
        <v>96</v>
      </c>
      <c r="L41" s="123">
        <v>45805639</v>
      </c>
      <c r="M41" s="122"/>
    </row>
    <row r="42" spans="10:13" s="18" customFormat="1" ht="12.75">
      <c r="J42" s="126" t="s">
        <v>180</v>
      </c>
      <c r="K42" s="124">
        <v>4</v>
      </c>
      <c r="L42" s="123">
        <v>2108446</v>
      </c>
      <c r="M42" s="122"/>
    </row>
    <row r="43" spans="10:13" s="18" customFormat="1" ht="12.75">
      <c r="J43" s="125" t="s">
        <v>181</v>
      </c>
      <c r="K43" s="124">
        <v>5</v>
      </c>
      <c r="L43" s="123">
        <v>3015757</v>
      </c>
      <c r="M43" s="122"/>
    </row>
    <row r="44" spans="10:13" s="18" customFormat="1" ht="12.75">
      <c r="J44" s="125" t="s">
        <v>182</v>
      </c>
      <c r="K44" s="124">
        <v>5</v>
      </c>
      <c r="L44" s="123">
        <v>4714468</v>
      </c>
      <c r="M44" s="122"/>
    </row>
    <row r="45" spans="10:13" s="18" customFormat="1" ht="12.75">
      <c r="J45" s="125" t="s">
        <v>183</v>
      </c>
      <c r="K45" s="124">
        <v>60</v>
      </c>
      <c r="L45" s="123">
        <v>26527175</v>
      </c>
      <c r="M45" s="122"/>
    </row>
    <row r="46" spans="10:13" s="18" customFormat="1" ht="12.75">
      <c r="J46" s="125" t="s">
        <v>184</v>
      </c>
      <c r="K46" s="124">
        <v>18</v>
      </c>
      <c r="L46" s="123">
        <v>8709634</v>
      </c>
      <c r="M46" s="122"/>
    </row>
    <row r="47" spans="10:13" s="18" customFormat="1" ht="12.75">
      <c r="J47" s="126" t="s">
        <v>185</v>
      </c>
      <c r="K47" s="124">
        <v>1</v>
      </c>
      <c r="L47" s="123">
        <v>970385</v>
      </c>
      <c r="M47" s="122"/>
    </row>
    <row r="48" spans="10:13" s="18" customFormat="1" ht="12.75">
      <c r="J48" s="125" t="s">
        <v>186</v>
      </c>
      <c r="K48" s="124">
        <v>3</v>
      </c>
      <c r="L48" s="123">
        <v>977669</v>
      </c>
      <c r="M48" s="122"/>
    </row>
    <row r="49" spans="10:13" ht="12.75">
      <c r="J49" s="125" t="s">
        <v>187</v>
      </c>
      <c r="K49" s="124">
        <v>14</v>
      </c>
      <c r="L49" s="123">
        <v>4707447</v>
      </c>
      <c r="M49" s="122"/>
    </row>
    <row r="50" spans="10:13" ht="12.75">
      <c r="J50" s="125" t="s">
        <v>188</v>
      </c>
      <c r="K50" s="124">
        <v>6</v>
      </c>
      <c r="L50" s="123">
        <v>2458502</v>
      </c>
      <c r="M50" s="122"/>
    </row>
    <row r="51" spans="10:13" ht="12.75">
      <c r="J51" s="143" t="s">
        <v>209</v>
      </c>
      <c r="K51" s="124"/>
      <c r="L51" s="123">
        <v>150000000</v>
      </c>
      <c r="M51" s="122"/>
    </row>
    <row r="52" spans="10:13" ht="12.75">
      <c r="J52" s="143" t="s">
        <v>210</v>
      </c>
      <c r="K52" s="124"/>
      <c r="L52" s="123">
        <v>705000000</v>
      </c>
      <c r="M52" s="122"/>
    </row>
    <row r="53" spans="10:13" ht="13.5" thickBot="1">
      <c r="J53" s="139" t="s">
        <v>164</v>
      </c>
      <c r="K53" s="140">
        <f>SUM(K36:K50)</f>
        <v>390</v>
      </c>
      <c r="L53" s="141">
        <f>SUM(L36:L52)</f>
        <v>1034289063</v>
      </c>
      <c r="M53" s="122"/>
    </row>
    <row r="54" spans="10:25" ht="12.75">
      <c r="J54" s="122"/>
      <c r="V54" s="19"/>
      <c r="Y54" s="18"/>
    </row>
    <row r="55" spans="19:25" ht="12.75">
      <c r="S55" s="19"/>
      <c r="Y55" s="18"/>
    </row>
    <row r="56" spans="19:25" ht="12.75">
      <c r="S56" s="19"/>
      <c r="Y56" s="18"/>
    </row>
    <row r="57" spans="12:25" ht="12.75">
      <c r="L57" s="142"/>
      <c r="S57" s="19"/>
      <c r="Y57" s="18"/>
    </row>
    <row r="58" spans="10:25" ht="12.75">
      <c r="J58" s="270" t="s">
        <v>216</v>
      </c>
      <c r="K58" s="271"/>
      <c r="L58" s="272"/>
      <c r="S58" s="19"/>
      <c r="Y58" s="18"/>
    </row>
    <row r="59" spans="10:25" ht="26.25">
      <c r="J59" s="144" t="s">
        <v>168</v>
      </c>
      <c r="K59" s="145" t="s">
        <v>167</v>
      </c>
      <c r="L59" s="130" t="s">
        <v>166</v>
      </c>
      <c r="S59" s="19"/>
      <c r="Y59" s="18"/>
    </row>
    <row r="60" spans="10:25" ht="12.75">
      <c r="J60" s="165" t="s">
        <v>212</v>
      </c>
      <c r="K60" s="161">
        <v>161</v>
      </c>
      <c r="L60" s="162">
        <v>85523107</v>
      </c>
      <c r="S60" s="19"/>
      <c r="Y60" s="18"/>
    </row>
    <row r="61" spans="10:25" ht="12.75">
      <c r="J61" s="165" t="s">
        <v>213</v>
      </c>
      <c r="K61" s="161">
        <v>93</v>
      </c>
      <c r="L61" s="162">
        <v>61432164</v>
      </c>
      <c r="S61" s="19"/>
      <c r="Y61" s="18"/>
    </row>
    <row r="62" spans="10:25" ht="12.75">
      <c r="J62" s="165" t="s">
        <v>214</v>
      </c>
      <c r="K62" s="161">
        <v>70</v>
      </c>
      <c r="L62" s="162">
        <v>20847236</v>
      </c>
      <c r="S62" s="19"/>
      <c r="Y62" s="18"/>
    </row>
    <row r="63" spans="10:25" ht="12.75">
      <c r="J63" s="165" t="s">
        <v>165</v>
      </c>
      <c r="K63" s="163"/>
      <c r="L63" s="164">
        <v>2257394</v>
      </c>
      <c r="S63" s="19"/>
      <c r="Y63" s="18"/>
    </row>
    <row r="64" spans="10:25" ht="12.75">
      <c r="J64" s="166" t="s">
        <v>215</v>
      </c>
      <c r="K64" s="163"/>
      <c r="L64" s="162">
        <v>3160080</v>
      </c>
      <c r="S64" s="19"/>
      <c r="Y64" s="18"/>
    </row>
    <row r="65" spans="10:25" ht="12.75">
      <c r="J65" s="170" t="s">
        <v>240</v>
      </c>
      <c r="K65" s="146"/>
      <c r="L65" s="168">
        <v>262500000</v>
      </c>
      <c r="S65" s="19"/>
      <c r="Y65" s="18"/>
    </row>
    <row r="66" spans="10:25" ht="15">
      <c r="J66" s="167" t="s">
        <v>239</v>
      </c>
      <c r="K66" s="146"/>
      <c r="L66" s="169">
        <v>367604699</v>
      </c>
      <c r="S66" s="19"/>
      <c r="Y66" s="18"/>
    </row>
    <row r="67" spans="10:25" ht="15">
      <c r="J67" s="147"/>
      <c r="K67" s="146"/>
      <c r="L67" s="148"/>
      <c r="S67" s="19"/>
      <c r="Y67" s="18"/>
    </row>
    <row r="68" spans="10:25" ht="15">
      <c r="J68" s="147"/>
      <c r="K68" s="146"/>
      <c r="L68" s="148"/>
      <c r="V68" s="19"/>
      <c r="Y68" s="18"/>
    </row>
    <row r="69" spans="10:25" ht="15">
      <c r="J69" s="147"/>
      <c r="K69" s="149"/>
      <c r="L69" s="148"/>
      <c r="V69" s="19"/>
      <c r="Y69" s="18"/>
    </row>
    <row r="70" spans="10:25" ht="15">
      <c r="J70" s="147"/>
      <c r="K70" s="149"/>
      <c r="L70" s="148"/>
      <c r="V70" s="19"/>
      <c r="Y70" s="18"/>
    </row>
    <row r="71" spans="10:25" ht="15">
      <c r="J71" s="147"/>
      <c r="K71" s="149"/>
      <c r="L71" s="148"/>
      <c r="V71" s="19"/>
      <c r="Y71" s="18"/>
    </row>
    <row r="72" spans="10:25" ht="15">
      <c r="J72" s="147"/>
      <c r="K72" s="149"/>
      <c r="L72" s="148"/>
      <c r="V72" s="19"/>
      <c r="Y72" s="18"/>
    </row>
    <row r="73" spans="10:25" ht="15">
      <c r="J73" s="147"/>
      <c r="K73" s="146"/>
      <c r="L73" s="148"/>
      <c r="V73" s="19"/>
      <c r="Y73" s="18"/>
    </row>
    <row r="74" spans="10:25" ht="15">
      <c r="J74" s="147"/>
      <c r="K74" s="146"/>
      <c r="L74" s="148"/>
      <c r="V74" s="19"/>
      <c r="Y74" s="18"/>
    </row>
    <row r="75" spans="10:25" ht="15">
      <c r="J75" s="147"/>
      <c r="K75" s="146"/>
      <c r="L75" s="148"/>
      <c r="V75" s="19"/>
      <c r="Y75" s="18"/>
    </row>
    <row r="76" spans="10:25" ht="15" customHeight="1">
      <c r="J76" s="147"/>
      <c r="K76" s="146"/>
      <c r="L76" s="148"/>
      <c r="V76" s="19"/>
      <c r="Y76" s="18"/>
    </row>
    <row r="77" spans="10:25" ht="15">
      <c r="J77" s="147"/>
      <c r="K77" s="146"/>
      <c r="L77" s="148"/>
      <c r="V77" s="19"/>
      <c r="Y77" s="18"/>
    </row>
    <row r="78" spans="10:25" ht="15">
      <c r="J78" s="147"/>
      <c r="K78" s="146"/>
      <c r="L78" s="148"/>
      <c r="V78" s="19"/>
      <c r="Y78" s="18"/>
    </row>
    <row r="79" spans="10:25" ht="12.75">
      <c r="J79" s="150"/>
      <c r="K79" s="146"/>
      <c r="L79" s="151"/>
      <c r="V79" s="19"/>
      <c r="Y79" s="18"/>
    </row>
    <row r="80" spans="10:25" ht="12.75">
      <c r="J80" s="143"/>
      <c r="K80" s="152"/>
      <c r="L80" s="153"/>
      <c r="V80" s="19"/>
      <c r="Y80" s="18"/>
    </row>
    <row r="81" spans="10:25" ht="12.75">
      <c r="J81" s="143"/>
      <c r="K81" s="152"/>
      <c r="L81" s="153"/>
      <c r="V81" s="19"/>
      <c r="Y81" s="18"/>
    </row>
    <row r="82" spans="10:25" ht="18.75">
      <c r="J82" s="154" t="s">
        <v>164</v>
      </c>
      <c r="K82" s="154">
        <f>SUM(K59:K81)</f>
        <v>324</v>
      </c>
      <c r="L82" s="155">
        <f>SUM(L59:L81)</f>
        <v>803324680</v>
      </c>
      <c r="V82" s="19"/>
      <c r="Y82" s="18"/>
    </row>
    <row r="83" spans="22:25" ht="12.75">
      <c r="V83" s="19"/>
      <c r="Y83" s="18"/>
    </row>
    <row r="84" spans="22:25" ht="12.75">
      <c r="V84" s="19"/>
      <c r="Y84" s="18"/>
    </row>
    <row r="85" spans="22:25" ht="12.75">
      <c r="V85" s="19"/>
      <c r="Y85" s="18"/>
    </row>
    <row r="86" spans="22:25" ht="12.75">
      <c r="V86" s="19"/>
      <c r="Y86" s="18"/>
    </row>
    <row r="87" spans="22:25" ht="12.75">
      <c r="V87" s="19"/>
      <c r="Y87" s="18"/>
    </row>
    <row r="88" spans="22:25" ht="12.75">
      <c r="V88" s="19"/>
      <c r="Y88" s="18"/>
    </row>
    <row r="89" spans="22:25" ht="12.75">
      <c r="V89" s="19"/>
      <c r="Y89" s="18"/>
    </row>
    <row r="90" spans="22:25" ht="12.75">
      <c r="V90" s="19"/>
      <c r="Y90" s="18"/>
    </row>
    <row r="91" spans="22:25" ht="12.75">
      <c r="V91" s="19"/>
      <c r="Y91" s="18"/>
    </row>
    <row r="92" spans="22:25" ht="12.75">
      <c r="V92" s="19"/>
      <c r="Y92" s="18"/>
    </row>
    <row r="93" spans="22:25" ht="12.75">
      <c r="V93" s="19"/>
      <c r="Y93" s="18"/>
    </row>
    <row r="94" spans="22:25" ht="12.75">
      <c r="V94" s="19"/>
      <c r="Y94" s="18"/>
    </row>
    <row r="95" spans="22:25" ht="12.75">
      <c r="V95" s="19"/>
      <c r="Y95" s="18"/>
    </row>
    <row r="96" spans="22:25" ht="12.75">
      <c r="V96" s="19"/>
      <c r="Y96" s="18"/>
    </row>
    <row r="97" spans="22:25" ht="12.75">
      <c r="V97" s="19"/>
      <c r="Y97" s="18"/>
    </row>
    <row r="98" spans="22:25" ht="12.75">
      <c r="V98" s="19"/>
      <c r="Y98" s="18"/>
    </row>
    <row r="99" spans="22:25" ht="12.75">
      <c r="V99" s="19"/>
      <c r="Y99" s="18"/>
    </row>
    <row r="100" spans="22:25" ht="12.75">
      <c r="V100" s="19"/>
      <c r="Y100" s="18"/>
    </row>
    <row r="101" spans="22:25" ht="12.75">
      <c r="V101" s="19"/>
      <c r="Y101" s="18"/>
    </row>
    <row r="102" spans="22:25" ht="12.75">
      <c r="V102" s="19"/>
      <c r="Y102" s="18"/>
    </row>
    <row r="103" spans="22:25" ht="12.75">
      <c r="V103" s="19"/>
      <c r="Y103" s="18"/>
    </row>
    <row r="104" spans="22:25" ht="12.75">
      <c r="V104" s="19"/>
      <c r="Y104" s="18"/>
    </row>
    <row r="105" spans="22:25" ht="12.75">
      <c r="V105" s="19"/>
      <c r="Y105" s="18"/>
    </row>
    <row r="106" spans="22:25" ht="12.75">
      <c r="V106" s="19"/>
      <c r="Y106" s="18"/>
    </row>
    <row r="107" spans="22:25" ht="12.75">
      <c r="V107" s="19"/>
      <c r="Y107" s="18"/>
    </row>
    <row r="108" spans="22:25" ht="12.75">
      <c r="V108" s="19"/>
      <c r="Y108" s="18"/>
    </row>
    <row r="109" spans="22:25" ht="12.75">
      <c r="V109" s="19"/>
      <c r="Y109" s="18"/>
    </row>
    <row r="110" spans="22:25" ht="12.75">
      <c r="V110" s="19"/>
      <c r="Y110" s="18"/>
    </row>
    <row r="111" spans="22:25" ht="12.75">
      <c r="V111" s="19"/>
      <c r="Y111" s="18"/>
    </row>
    <row r="112" spans="22:25" ht="12.75">
      <c r="V112" s="19"/>
      <c r="Y112" s="18"/>
    </row>
    <row r="113" spans="22:25" ht="12.75">
      <c r="V113" s="19"/>
      <c r="Y113" s="18"/>
    </row>
    <row r="114" spans="22:25" ht="12.75">
      <c r="V114" s="19"/>
      <c r="Y114" s="18"/>
    </row>
    <row r="115" spans="22:25" ht="12.75">
      <c r="V115" s="19"/>
      <c r="Y115" s="18"/>
    </row>
    <row r="116" spans="22:25" ht="12.75">
      <c r="V116" s="19"/>
      <c r="Y116" s="18"/>
    </row>
    <row r="117" spans="22:25" ht="12.75">
      <c r="V117" s="19"/>
      <c r="Y117" s="18"/>
    </row>
    <row r="118" spans="22:25" ht="12.75">
      <c r="V118" s="19"/>
      <c r="Y118" s="18"/>
    </row>
    <row r="119" spans="22:25" ht="12.75">
      <c r="V119" s="19"/>
      <c r="Y119" s="18"/>
    </row>
    <row r="120" spans="22:25" ht="12.75">
      <c r="V120" s="19"/>
      <c r="Y120" s="18"/>
    </row>
    <row r="121" spans="22:25" ht="12.75">
      <c r="V121" s="19"/>
      <c r="Y121" s="18"/>
    </row>
    <row r="122" spans="22:25" ht="12.75">
      <c r="V122" s="19"/>
      <c r="Y122" s="18"/>
    </row>
    <row r="123" spans="22:25" ht="12.75">
      <c r="V123" s="19"/>
      <c r="Y123" s="18"/>
    </row>
    <row r="124" spans="22:25" ht="12.75">
      <c r="V124" s="19"/>
      <c r="Y124" s="18"/>
    </row>
    <row r="125" spans="22:25" ht="12.75">
      <c r="V125" s="19"/>
      <c r="Y125" s="18"/>
    </row>
    <row r="126" spans="22:25" ht="12.75">
      <c r="V126" s="19"/>
      <c r="Y126" s="18"/>
    </row>
    <row r="127" spans="22:25" ht="12.75">
      <c r="V127" s="19"/>
      <c r="Y127" s="18"/>
    </row>
    <row r="128" spans="22:25" ht="12.75">
      <c r="V128" s="19"/>
      <c r="Y128" s="18"/>
    </row>
    <row r="129" spans="22:25" ht="12.75">
      <c r="V129" s="19"/>
      <c r="Y129" s="18"/>
    </row>
    <row r="130" spans="22:25" ht="12.75">
      <c r="V130" s="19"/>
      <c r="Y130" s="18"/>
    </row>
    <row r="131" spans="22:25" ht="12.75">
      <c r="V131" s="19"/>
      <c r="Y131" s="18"/>
    </row>
    <row r="132" spans="22:25" ht="12.75">
      <c r="V132" s="19"/>
      <c r="Y132" s="18"/>
    </row>
    <row r="133" spans="22:25" ht="12.75">
      <c r="V133" s="19"/>
      <c r="Y133" s="18"/>
    </row>
    <row r="134" spans="22:25" ht="12.75">
      <c r="V134" s="19"/>
      <c r="Y134" s="18"/>
    </row>
    <row r="135" spans="22:25" ht="12.75">
      <c r="V135" s="19"/>
      <c r="Y135" s="18"/>
    </row>
    <row r="136" spans="22:25" ht="12.75">
      <c r="V136" s="19"/>
      <c r="Y136" s="18"/>
    </row>
    <row r="137" spans="22:25" ht="12.75">
      <c r="V137" s="19"/>
      <c r="Y137" s="18"/>
    </row>
    <row r="138" spans="22:25" ht="12.75">
      <c r="V138" s="19"/>
      <c r="Y138" s="18"/>
    </row>
    <row r="139" spans="22:25" ht="12.75">
      <c r="V139" s="19"/>
      <c r="Y139" s="18"/>
    </row>
    <row r="140" spans="22:25" ht="12.75">
      <c r="V140" s="19"/>
      <c r="Y140" s="18"/>
    </row>
    <row r="141" spans="22:25" ht="12.75">
      <c r="V141" s="19"/>
      <c r="Y141" s="18"/>
    </row>
    <row r="142" spans="22:25" ht="12.75">
      <c r="V142" s="19"/>
      <c r="Y142" s="18"/>
    </row>
    <row r="143" spans="22:25" ht="12.75">
      <c r="V143" s="19"/>
      <c r="Y143" s="18"/>
    </row>
    <row r="144" spans="22:25" ht="12.75">
      <c r="V144" s="19"/>
      <c r="Y144" s="18"/>
    </row>
    <row r="145" spans="22:25" ht="12.75">
      <c r="V145" s="19"/>
      <c r="Y145" s="18"/>
    </row>
    <row r="146" spans="22:25" ht="12.75">
      <c r="V146" s="19"/>
      <c r="Y146" s="18"/>
    </row>
    <row r="147" spans="22:25" ht="12.75">
      <c r="V147" s="19"/>
      <c r="Y147" s="18"/>
    </row>
    <row r="148" spans="22:25" ht="12.75">
      <c r="V148" s="19"/>
      <c r="Y148" s="18"/>
    </row>
    <row r="149" spans="22:25" ht="12.75">
      <c r="V149" s="19"/>
      <c r="Y149" s="18"/>
    </row>
    <row r="150" spans="22:25" ht="12.75">
      <c r="V150" s="19"/>
      <c r="Y150" s="18"/>
    </row>
    <row r="151" spans="22:25" ht="12.75">
      <c r="V151" s="19"/>
      <c r="Y151" s="18"/>
    </row>
    <row r="152" spans="22:25" ht="12.75">
      <c r="V152" s="19"/>
      <c r="Y152" s="18"/>
    </row>
    <row r="153" spans="22:25" ht="12.75">
      <c r="V153" s="19"/>
      <c r="Y153" s="18"/>
    </row>
    <row r="154" spans="22:25" ht="12.75">
      <c r="V154" s="19"/>
      <c r="Y154" s="18"/>
    </row>
    <row r="155" spans="22:25" ht="12.75">
      <c r="V155" s="19"/>
      <c r="Y155" s="18"/>
    </row>
    <row r="156" spans="22:25" ht="12.75">
      <c r="V156" s="19"/>
      <c r="Y156" s="18"/>
    </row>
    <row r="157" spans="22:25" ht="12.75">
      <c r="V157" s="19"/>
      <c r="Y157" s="18"/>
    </row>
    <row r="158" spans="22:25" ht="12.75">
      <c r="V158" s="19"/>
      <c r="Y158" s="18"/>
    </row>
    <row r="159" spans="22:25" ht="12.75">
      <c r="V159" s="19"/>
      <c r="Y159" s="18"/>
    </row>
    <row r="160" spans="22:25" ht="12.75">
      <c r="V160" s="19"/>
      <c r="Y160" s="18"/>
    </row>
    <row r="161" spans="22:25" ht="12.75">
      <c r="V161" s="19"/>
      <c r="Y161" s="18"/>
    </row>
    <row r="162" spans="22:25" ht="12.75">
      <c r="V162" s="19"/>
      <c r="Y162" s="18"/>
    </row>
    <row r="163" spans="22:25" ht="12.75">
      <c r="V163" s="19"/>
      <c r="Y163" s="18"/>
    </row>
    <row r="164" spans="22:25" ht="12.75">
      <c r="V164" s="19"/>
      <c r="Y164" s="18"/>
    </row>
    <row r="165" spans="22:25" ht="12.75">
      <c r="V165" s="19"/>
      <c r="Y165" s="18"/>
    </row>
    <row r="166" spans="22:25" ht="12.75">
      <c r="V166" s="19"/>
      <c r="Y166" s="18"/>
    </row>
    <row r="167" spans="22:25" ht="12.75">
      <c r="V167" s="19"/>
      <c r="Y167" s="18"/>
    </row>
    <row r="168" spans="22:25" ht="12.75">
      <c r="V168" s="19"/>
      <c r="Y168" s="18"/>
    </row>
    <row r="169" spans="22:25" ht="12.75">
      <c r="V169" s="19"/>
      <c r="Y169" s="18"/>
    </row>
    <row r="170" spans="22:25" ht="12.75">
      <c r="V170" s="19"/>
      <c r="Y170" s="18"/>
    </row>
    <row r="171" spans="22:25" ht="12.75">
      <c r="V171" s="19"/>
      <c r="Y171" s="18"/>
    </row>
    <row r="172" spans="22:25" ht="12.75">
      <c r="V172" s="19"/>
      <c r="Y172" s="18"/>
    </row>
    <row r="173" spans="22:25" ht="12.75">
      <c r="V173" s="19"/>
      <c r="Y173" s="18"/>
    </row>
    <row r="174" spans="22:25" ht="12.75">
      <c r="V174" s="19"/>
      <c r="Y174" s="18"/>
    </row>
    <row r="175" spans="22:25" ht="12.75">
      <c r="V175" s="19"/>
      <c r="Y175" s="18"/>
    </row>
    <row r="176" spans="22:25" ht="12.75">
      <c r="V176" s="19"/>
      <c r="Y176" s="18"/>
    </row>
    <row r="177" spans="22:25" ht="12.75">
      <c r="V177" s="19"/>
      <c r="Y177" s="18"/>
    </row>
    <row r="178" spans="22:25" ht="12.75">
      <c r="V178" s="19"/>
      <c r="Y178" s="18"/>
    </row>
    <row r="179" spans="22:25" ht="12.75">
      <c r="V179" s="19"/>
      <c r="Y179" s="18"/>
    </row>
    <row r="180" spans="22:25" ht="12.75">
      <c r="V180" s="19"/>
      <c r="Y180" s="18"/>
    </row>
    <row r="181" spans="22:25" ht="12.75">
      <c r="V181" s="19"/>
      <c r="Y181" s="18"/>
    </row>
    <row r="182" spans="22:25" ht="12.75">
      <c r="V182" s="19"/>
      <c r="Y182" s="18"/>
    </row>
    <row r="183" spans="22:25" ht="12.75">
      <c r="V183" s="19"/>
      <c r="Y183" s="18"/>
    </row>
    <row r="184" spans="22:25" ht="12.75">
      <c r="V184" s="19"/>
      <c r="Y184" s="18"/>
    </row>
    <row r="185" spans="22:25" ht="12.75">
      <c r="V185" s="19"/>
      <c r="Y185" s="18"/>
    </row>
    <row r="186" spans="22:25" ht="12.75">
      <c r="V186" s="19"/>
      <c r="Y186" s="18"/>
    </row>
    <row r="187" spans="22:25" ht="12.75">
      <c r="V187" s="19"/>
      <c r="Y187" s="18"/>
    </row>
    <row r="188" spans="22:25" ht="12.75">
      <c r="V188" s="19"/>
      <c r="Y188" s="18"/>
    </row>
    <row r="189" spans="22:25" ht="12.75">
      <c r="V189" s="19"/>
      <c r="Y189" s="18"/>
    </row>
    <row r="190" spans="22:25" ht="12.75">
      <c r="V190" s="19"/>
      <c r="Y190" s="18"/>
    </row>
    <row r="191" spans="22:25" ht="12.75">
      <c r="V191" s="19"/>
      <c r="Y191" s="18"/>
    </row>
    <row r="192" spans="22:25" ht="12.75">
      <c r="V192" s="19"/>
      <c r="Y192" s="18"/>
    </row>
    <row r="193" spans="22:25" ht="12.75">
      <c r="V193" s="19"/>
      <c r="Y193" s="18"/>
    </row>
    <row r="194" spans="22:25" ht="12.75">
      <c r="V194" s="19"/>
      <c r="Y194" s="18"/>
    </row>
    <row r="195" spans="22:25" ht="12.75">
      <c r="V195" s="19"/>
      <c r="Y195" s="18"/>
    </row>
    <row r="196" spans="22:25" ht="12.75">
      <c r="V196" s="19"/>
      <c r="Y196" s="18"/>
    </row>
    <row r="197" spans="22:25" ht="12.75">
      <c r="V197" s="19"/>
      <c r="Y197" s="18"/>
    </row>
    <row r="198" spans="22:25" ht="12.75">
      <c r="V198" s="19"/>
      <c r="Y198" s="18"/>
    </row>
    <row r="199" spans="22:25" ht="12.75">
      <c r="V199" s="19"/>
      <c r="Y199" s="18"/>
    </row>
    <row r="200" spans="22:25" ht="12.75">
      <c r="V200" s="19"/>
      <c r="Y200" s="18"/>
    </row>
    <row r="201" spans="22:25" ht="12.75">
      <c r="V201" s="19"/>
      <c r="Y201" s="18"/>
    </row>
    <row r="202" spans="22:25" ht="12.75">
      <c r="V202" s="19"/>
      <c r="Y202" s="18"/>
    </row>
    <row r="203" spans="22:25" ht="12.75">
      <c r="V203" s="19"/>
      <c r="Y203" s="18"/>
    </row>
    <row r="204" spans="22:25" ht="12.75">
      <c r="V204" s="19"/>
      <c r="Y204" s="18"/>
    </row>
    <row r="205" spans="22:25" ht="12.75">
      <c r="V205" s="19"/>
      <c r="Y205" s="18"/>
    </row>
    <row r="206" spans="22:25" ht="12.75">
      <c r="V206" s="19"/>
      <c r="Y206" s="18"/>
    </row>
    <row r="207" spans="22:25" ht="12.75">
      <c r="V207" s="19"/>
      <c r="Y207" s="18"/>
    </row>
    <row r="208" spans="22:25" ht="12.75">
      <c r="V208" s="19"/>
      <c r="Y208" s="18"/>
    </row>
    <row r="209" spans="22:25" ht="12.75">
      <c r="V209" s="19"/>
      <c r="Y209" s="18"/>
    </row>
    <row r="210" spans="22:25" ht="12.75">
      <c r="V210" s="19"/>
      <c r="Y210" s="18"/>
    </row>
    <row r="211" spans="22:25" ht="12.75">
      <c r="V211" s="19"/>
      <c r="Y211" s="18"/>
    </row>
    <row r="212" spans="22:25" ht="12.75">
      <c r="V212" s="19"/>
      <c r="Y212" s="18"/>
    </row>
    <row r="213" spans="22:25" ht="12.75">
      <c r="V213" s="19"/>
      <c r="Y213" s="18"/>
    </row>
    <row r="214" spans="22:25" ht="12.75">
      <c r="V214" s="19"/>
      <c r="Y214" s="18"/>
    </row>
    <row r="215" spans="22:25" ht="12.75">
      <c r="V215" s="19"/>
      <c r="Y215" s="18"/>
    </row>
    <row r="216" spans="22:25" ht="12.75">
      <c r="V216" s="19"/>
      <c r="Y216" s="18"/>
    </row>
  </sheetData>
  <mergeCells count="33">
    <mergeCell ref="J34:L34"/>
    <mergeCell ref="A25:G25"/>
    <mergeCell ref="A26:G27"/>
    <mergeCell ref="A28:H28"/>
    <mergeCell ref="B29:F29"/>
    <mergeCell ref="B30:F30"/>
    <mergeCell ref="B31:F31"/>
    <mergeCell ref="B20:E20"/>
    <mergeCell ref="B21:C21"/>
    <mergeCell ref="B22:C22"/>
    <mergeCell ref="B23:C23"/>
    <mergeCell ref="B24:C24"/>
    <mergeCell ref="A16:C16"/>
    <mergeCell ref="D16:G16"/>
    <mergeCell ref="A17:C18"/>
    <mergeCell ref="D17:G18"/>
    <mergeCell ref="A19:G19"/>
    <mergeCell ref="J58:L58"/>
    <mergeCell ref="A1:G1"/>
    <mergeCell ref="A2:G5"/>
    <mergeCell ref="A6:G6"/>
    <mergeCell ref="B7:D7"/>
    <mergeCell ref="E7:G7"/>
    <mergeCell ref="B8:D8"/>
    <mergeCell ref="E8:G8"/>
    <mergeCell ref="A9:G9"/>
    <mergeCell ref="A10:G10"/>
    <mergeCell ref="A11:G11"/>
    <mergeCell ref="A12:G12"/>
    <mergeCell ref="A13:C13"/>
    <mergeCell ref="D13:G13"/>
    <mergeCell ref="A14:C15"/>
    <mergeCell ref="D14:G15"/>
  </mergeCells>
  <dataValidations count="1">
    <dataValidation type="list" allowBlank="1" showInputMessage="1" showErrorMessage="1" sqref="E8">
      <formula1>$J$2:$J$8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AUXEMUSICA</dc:creator>
  <cp:keywords/>
  <dc:description/>
  <cp:lastModifiedBy>ESCUELA DE MUSICA</cp:lastModifiedBy>
  <dcterms:created xsi:type="dcterms:W3CDTF">2020-03-04T13:11:59Z</dcterms:created>
  <dcterms:modified xsi:type="dcterms:W3CDTF">2022-03-25T20:54:20Z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{31b3a36c-0bf0-4444-b6d1-b7caafc29fdc}</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EXTENSIÓN Y PROYECCIÓN SOCIAL</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10/19/2015 10:13:55</vt:lpwstr>
  </property>
  <property fmtid="{D5CDD505-2E9C-101B-9397-08002B2CF9AE}" pid="14" name="eSynDocVersion">
    <vt:lpwstr>1</vt:lpwstr>
  </property>
  <property fmtid="{D5CDD505-2E9C-101B-9397-08002B2CF9AE}" pid="15" name="eSynDocAttachFileName">
    <vt:lpwstr>INDICADORES DE GESTION EXTENSION Y PROYECCION SOCIAL 2021....xlsx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de Gestión Extensión y Proyección Social</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SGC.005</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193</vt:lpwstr>
  </property>
  <property fmtid="{D5CDD505-2E9C-101B-9397-08002B2CF9AE}" pid="38" name="eSynCleanUp10/05/2020 08:44:27">
    <vt:i4>1</vt:i4>
  </property>
  <property fmtid="{D5CDD505-2E9C-101B-9397-08002B2CF9AE}" pid="39" name="eSynCleanUp03/08/2021 14:45:35">
    <vt:i4>1</vt:i4>
  </property>
  <property fmtid="{D5CDD505-2E9C-101B-9397-08002B2CF9AE}" pid="40" name="eSynCleanUp10/25/2021 11:05:33">
    <vt:i4>1</vt:i4>
  </property>
  <property fmtid="{D5CDD505-2E9C-101B-9397-08002B2CF9AE}" pid="41" name="eSynCleanUp03/25/2022 15:20:34">
    <vt:i4>1</vt:i4>
  </property>
</Properties>
</file>