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465" windowWidth="24240" windowHeight="13740" tabRatio="637" activeTab="0"/>
  </bookViews>
  <sheets>
    <sheet name="CCI INVESTIGACION 2020" sheetId="11" r:id="rId1"/>
    <sheet name="Docen. proye invest 2020" sheetId="12" r:id="rId2"/>
    <sheet name="Eficacia en la ejec. proy. 2020" sheetId="13" r:id="rId3"/>
    <sheet name="Produccion académica 2020" sheetId="14" r:id="rId4"/>
    <sheet name="Partic.docen.en invest.for 2020" sheetId="15" r:id="rId5"/>
    <sheet name="CCI INVESTIGACION 2019" sheetId="6" r:id="rId6"/>
    <sheet name="Docen. proye invest 2019" sheetId="7" r:id="rId7"/>
    <sheet name="Eficacia en la ejec. proy. 2019" sheetId="8" r:id="rId8"/>
    <sheet name="Produccion académica 2019" sheetId="9" r:id="rId9"/>
    <sheet name="Partic.docen. en invest.for2019" sheetId="10" r:id="rId10"/>
    <sheet name="CCI INVESTIGACION" sheetId="1" r:id="rId11"/>
    <sheet name="Docen. proye invest" sheetId="2" r:id="rId12"/>
    <sheet name="Eficacia en la ejec. proy. inve" sheetId="3" r:id="rId13"/>
    <sheet name="Produccion académica" sheetId="4" r:id="rId14"/>
    <sheet name="Partic.docente en invest.format" sheetId="5" r:id="rId15"/>
  </sheets>
  <definedNames>
    <definedName name="_xlchart.v1.0" hidden="1">'Produccion académica 2020'!$B$22:$C$23</definedName>
    <definedName name="_xlchart.v1.1" hidden="1">'Produccion académica 2020'!$D$21</definedName>
    <definedName name="_xlchart.v1.10" hidden="1">'Partic.docen.en invest.for 2020'!$C$22:$C$24</definedName>
    <definedName name="_xlchart.v1.11" hidden="1">'Partic.docen.en invest.for 2020'!$D$22:$D$24</definedName>
    <definedName name="_xlchart.v1.12" hidden="1">'Partic.docen.en invest.for 2020'!$E$22:$E$24</definedName>
    <definedName name="_xlchart.v1.13" hidden="1">'Partic.docen.en invest.for 2020'!$C$22:$C$24</definedName>
    <definedName name="_xlchart.v1.14" hidden="1">'Partic.docen.en invest.for 2020'!$D$22:$D$24</definedName>
    <definedName name="_xlchart.v1.15" hidden="1">'Partic.docen.en invest.for 2020'!$E$22:$E$24</definedName>
    <definedName name="_xlchart.v1.16" hidden="1">'Partic.docen.en invest.for 2020'!$C$22:$C$24</definedName>
    <definedName name="_xlchart.v1.17" hidden="1">'Partic.docen.en invest.for 2020'!$D$22:$D$24</definedName>
    <definedName name="_xlchart.v1.18" hidden="1">'Partic.docen.en invest.for 2020'!$E$22:$E$24</definedName>
    <definedName name="_xlchart.v1.2" hidden="1">'Produccion académica 2020'!$D$22:$D$23</definedName>
    <definedName name="_xlchart.v1.3" hidden="1">'Produccion académica 2020'!$E$21</definedName>
    <definedName name="_xlchart.v1.4" hidden="1">'Produccion académica 2020'!$E$22:$E$23</definedName>
    <definedName name="_xlchart.v1.5" hidden="1">'Produccion académica 2020'!$B$22:$C$23</definedName>
    <definedName name="_xlchart.v1.6" hidden="1">'Produccion académica 2020'!$D$21</definedName>
    <definedName name="_xlchart.v1.7" hidden="1">'Produccion académica 2020'!$D$22:$D$23</definedName>
    <definedName name="_xlchart.v1.8" hidden="1">'Produccion académica 2020'!$E$21</definedName>
    <definedName name="_xlchart.v1.9" hidden="1">'Produccion académica 2020'!$E$22:$E$23</definedName>
  </definedNames>
  <calcPr calcId="144525"/>
  <extLst/>
</workbook>
</file>

<file path=xl/comments3.xml><?xml version="1.0" encoding="utf-8"?>
<comments xmlns="http://schemas.openxmlformats.org/spreadsheetml/2006/main">
  <authors>
    <author>tc={4C151F17-5E4C-44FE-920D-D21B33B6524A}</author>
  </authors>
  <commentList>
    <comment ref="B30" authorId="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En la tabla veo 7, se deberia profundizar más en el analisis porque 7 si en el A2019 habia 9 o porque se ha disminuido</t>
        </r>
      </text>
    </comment>
  </commentList>
</comments>
</file>

<file path=xl/sharedStrings.xml><?xml version="1.0" encoding="utf-8"?>
<sst xmlns="http://schemas.openxmlformats.org/spreadsheetml/2006/main" count="2081" uniqueCount="442">
  <si>
    <t>META</t>
  </si>
  <si>
    <t>AÑO 2016</t>
  </si>
  <si>
    <t>Investigación</t>
  </si>
  <si>
    <t>Docentes en proyectos de investigación</t>
  </si>
  <si>
    <t>Determinar el porcentaje de docentes de la Facultad vinculados a proyectos de investigación</t>
  </si>
  <si>
    <t>semestral</t>
  </si>
  <si>
    <t>Eficacia en la ejecución de proyectos de Investigación</t>
  </si>
  <si>
    <t>Producción academica</t>
  </si>
  <si>
    <t>Participación docente en Investigación formativa</t>
  </si>
  <si>
    <t>SEGUIMIENTO A INDICADOR</t>
  </si>
  <si>
    <t>GENERALIDADES</t>
  </si>
  <si>
    <t>Nombre</t>
  </si>
  <si>
    <t>Meta</t>
  </si>
  <si>
    <t>tendencia</t>
  </si>
  <si>
    <t>Creciente</t>
  </si>
  <si>
    <t>Intención del Indicador</t>
  </si>
  <si>
    <t>Formula de cálculo</t>
  </si>
  <si>
    <t>Fuente de la información</t>
  </si>
  <si>
    <t>Frecuencia de medición</t>
  </si>
  <si>
    <t>Frecuencia de análisis</t>
  </si>
  <si>
    <t>Responsable del proceso</t>
  </si>
  <si>
    <t>SEGUIMIENTO</t>
  </si>
  <si>
    <t>ANALISIS</t>
  </si>
  <si>
    <t>MES</t>
  </si>
  <si>
    <t>TOTAL
 DOCENTES</t>
  </si>
  <si>
    <t xml:space="preserve">Doc. En Proy.
 Investig. </t>
  </si>
  <si>
    <t>Grafica</t>
  </si>
  <si>
    <t>Análisis</t>
  </si>
  <si>
    <t>DETALLE</t>
  </si>
  <si>
    <t>Acción Correctiva</t>
  </si>
  <si>
    <t xml:space="preserve">Acción Preventiva </t>
  </si>
  <si>
    <t>X</t>
  </si>
  <si>
    <t>DOCENTES EN PROYECTOS 
DE INVESTIGACION</t>
  </si>
  <si>
    <t>TOTAL DOCENTES</t>
  </si>
  <si>
    <t>PROMEDIO</t>
  </si>
  <si>
    <t>Decreciente</t>
  </si>
  <si>
    <t>Valor fijo</t>
  </si>
  <si>
    <t xml:space="preserve">AÑO </t>
  </si>
  <si>
    <t>PROYECTO PRESENTADO</t>
  </si>
  <si>
    <t>TOTAL PROYECTOS PRESENTADOS</t>
  </si>
  <si>
    <t xml:space="preserve">Listado de Docentes T.C. </t>
  </si>
  <si>
    <t>PARTICIPACION DOCENTE EN INVESTIGACION FORMATIVA</t>
  </si>
  <si>
    <t>TOTAL DOCENTES QUE DIRIGEN O EVALUAN TRABAJOS DE GRADO</t>
  </si>
  <si>
    <t xml:space="preserve">   GESTION DEL MEJORAMIENTO</t>
  </si>
  <si>
    <t xml:space="preserve">   CUADRO CONTROL DE INDICADORES</t>
  </si>
  <si>
    <t xml:space="preserve">    CODIGO: GM-FO-15</t>
  </si>
  <si>
    <t xml:space="preserve">    VERSION: 01</t>
  </si>
  <si>
    <t xml:space="preserve">    FECHA: 01/12/2015</t>
  </si>
  <si>
    <t>PROCESO</t>
  </si>
  <si>
    <t>OBJETIVOS DE CALIDAD</t>
  </si>
  <si>
    <t>NOMBRE DEL INDICADOR</t>
  </si>
  <si>
    <t>FORMULA</t>
  </si>
  <si>
    <t>INTENSIÓN</t>
  </si>
  <si>
    <t>FRECUENCIA</t>
  </si>
  <si>
    <t>ENE</t>
  </si>
  <si>
    <t>FEB</t>
  </si>
  <si>
    <t>MAR</t>
  </si>
  <si>
    <t>ABR</t>
  </si>
  <si>
    <t>MAY</t>
  </si>
  <si>
    <t>JUN</t>
  </si>
  <si>
    <t>JUL</t>
  </si>
  <si>
    <t>AGO</t>
  </si>
  <si>
    <t>SEP</t>
  </si>
  <si>
    <t>OCT</t>
  </si>
  <si>
    <t>NOV</t>
  </si>
  <si>
    <t>DIC</t>
  </si>
  <si>
    <t>DOCENTES TC</t>
  </si>
  <si>
    <t>Edna Victoria Boada</t>
  </si>
  <si>
    <t>Carlos David Leal</t>
  </si>
  <si>
    <t>Carlos Jurado</t>
  </si>
  <si>
    <t>Jorge Rosas Amaya</t>
  </si>
  <si>
    <t>Daniel Moncayo</t>
  </si>
  <si>
    <t>Andrea Hernández Guayara</t>
  </si>
  <si>
    <t>Sergio Sánchez</t>
  </si>
  <si>
    <t>Maria Cristina Vivas</t>
  </si>
  <si>
    <t>Humberto Galindo</t>
  </si>
  <si>
    <t>Miguel Angel Carrion</t>
  </si>
  <si>
    <t>Juan Carlos García</t>
  </si>
  <si>
    <t>Juan José García</t>
  </si>
  <si>
    <t>Julia Ávila</t>
  </si>
  <si>
    <t>PROMEDIO TOTAL</t>
  </si>
  <si>
    <t>Oportunidades de Emprendimiento Cultural y Creativo en la Cadena poroductiva de la música en el Tolima</t>
  </si>
  <si>
    <t>César A. Ciociano : un músico italiano en Colombia</t>
  </si>
  <si>
    <t xml:space="preserve">Contrapunto tonal. Una aproximación desde la música popular. Guía práctica. </t>
  </si>
  <si>
    <t>Las Masas corales del Conservatorio del Tolima: Contextualización histórica y edición de los primeros arreglos</t>
  </si>
  <si>
    <t>Uso de las TIC en la cátedra de Guitarra del programa de Licenciatura del Conservatorio del Tolima</t>
  </si>
  <si>
    <t>Semestre B/2015</t>
  </si>
  <si>
    <t>Semestre A/2016</t>
  </si>
  <si>
    <t>Andrea Hernandez</t>
  </si>
  <si>
    <t xml:space="preserve"> 1. Dinámicas de formalización en el sector musical del Tolima: Una mirada desde los músicos. (ponencia) </t>
  </si>
  <si>
    <t>Edna Boada</t>
  </si>
  <si>
    <t>Jorge Rosas</t>
  </si>
  <si>
    <t>Juan Carlos Garcia</t>
  </si>
  <si>
    <t xml:space="preserve">Juan José García </t>
  </si>
  <si>
    <t>Carlos David Leal Castro</t>
  </si>
  <si>
    <t>Maria Cristina Vivas Barrera</t>
  </si>
  <si>
    <t>Miguel Ángel Carrion Tovar</t>
  </si>
  <si>
    <t>Juan Carlos Garcia Cabezas</t>
  </si>
  <si>
    <t>Humberto Galindo Palma</t>
  </si>
  <si>
    <t>Andrea Hernandez guayara</t>
  </si>
  <si>
    <t>Diana Carolina Montaño</t>
  </si>
  <si>
    <t>Eugenio Zamora</t>
  </si>
  <si>
    <t>Dagoberto Diaz</t>
  </si>
  <si>
    <t>% DE DOCENTES EN 
PROY. DE INV.</t>
  </si>
  <si>
    <t>Semestral</t>
  </si>
  <si>
    <t>EFICACIA EN LA EJECUCION DE 
PROYECTOS DE INVESTIGACION</t>
  </si>
  <si>
    <t>PROYECTOS
PRESENTADOS</t>
  </si>
  <si>
    <t xml:space="preserve">Semestral </t>
  </si>
  <si>
    <t>PRODUCCION
 ACADEMICA</t>
  </si>
  <si>
    <t xml:space="preserve">Determinar el porcentaje de docentes que realizan producción academica </t>
  </si>
  <si>
    <t xml:space="preserve">Al finalizar el semestre A de 2016 se reportan como habilitados para participar en proyectos de investigación un total de 7 (60% del total de docentes)  docentes ( tiempo completo) de los cuales 6 tienen vínculación a proyectos. Este indice se ajusta a la meta trazada. Como acciones preventivas para alcanzar el total de la meta trazada se proponen las siguientes acciones preventivas </t>
  </si>
  <si>
    <t>1. Cvlac Docentes. 2. Actas Grupo Aulos 3. Informes Grupo Aulos. 4. Actas Comité Investigación. 5 informes líder de proceso - Decano.</t>
  </si>
  <si>
    <t xml:space="preserve">Al finalizar el semestre B  de 2015 se identificaron un total de cuaro (4) proyectos en curso y presentando productos . Un proyecto fue presentado en la convocatoria no cumplió con los requisitos mínimos. Como acciones preventivas se sugieren las siguientes. </t>
  </si>
  <si>
    <t xml:space="preserve">En el  semestre A de 2016 no se presentaron nuevos proyectos  por no haberse aprobado la convocatoria interna propuesta a Comité.  La modalidad de vinculación docente actual no permite participar en proyectos de investigación a mediano plazo. No se reportaron docentes participantes a convocatorias externas.  Como acciones correctivas se plantean las siguientes:  </t>
  </si>
  <si>
    <t>1. César A. Ciociano: músico italiano en Colombia: fuentes para el estudio de su vida y obra”.  Coloquio.                                                                      2.Dinámicas de formalización en el sector musical del Tolima: Una mirada desde los músico.      3.Porque investigar la música. (ponencia).          4. Música Memoria y Patrimonio.(exposicion catálogo)</t>
  </si>
  <si>
    <t>SEMESTRE B 2015</t>
  </si>
  <si>
    <t>SEMESTRE A 2016</t>
  </si>
  <si>
    <t xml:space="preserve">César A. Ciociano: un mùsico italiano en Colombia 1. Tesis Maestrìa 2. Ponencia Foro Conservatorio. 3. Colección Alfonso Viña: Patrimonio musical del Tolima ( Exposición - catàlogo) </t>
  </si>
  <si>
    <t>Alberto Castilla Vida y  obra 1. ponencia Fundaciòn Musical. 2. Foro Conservatorio del Tolima</t>
  </si>
  <si>
    <t>Al finalizar el semestre A de 2016 sobre un total de 10 docentes TC se reportaron 7 productos a cargo de  3 docentes. Se presenta un incremento respecto a la producción del semestre anterior y al número de docentes participantes. Como acciones de mejora para alcanzar la meta se proponen las siguientes acciones preventivas</t>
  </si>
  <si>
    <t>Yohojan Ocampo</t>
  </si>
  <si>
    <t>Boris Salinas</t>
  </si>
  <si>
    <t>Jairo Joiro</t>
  </si>
  <si>
    <t>Alejandra Guerrero</t>
  </si>
  <si>
    <t>Juan Josè Garcìa</t>
  </si>
  <si>
    <t xml:space="preserve">Cvlac- Gruplac - Actas Grupo Aulos- Informe semestral Grupo Aulos </t>
  </si>
  <si>
    <t>Jhon Quijano</t>
  </si>
  <si>
    <t>Andrea Buitrago</t>
  </si>
  <si>
    <t>Juan Carlos López</t>
  </si>
  <si>
    <t>Semestre B/2016</t>
  </si>
  <si>
    <t>SEMESTRE B 2016</t>
  </si>
  <si>
    <t>Leonardo Zambrano</t>
  </si>
  <si>
    <t>Recital en Festival Nacional de Piano</t>
  </si>
  <si>
    <t>Jaime Orjuela</t>
  </si>
  <si>
    <t>DOCENTES TC/MT</t>
  </si>
  <si>
    <t>Proyectos de investigación activos*100/Número de proyectos presentados en convocatoria</t>
  </si>
  <si>
    <t>Coordinador de Investigación</t>
  </si>
  <si>
    <t>PROYECTOS
ACTIVOS</t>
  </si>
  <si>
    <t>ACTIVO 1
INACTIVO 0</t>
  </si>
  <si>
    <t>Bambucos de Leonor Buenaventura: Edición y Grabación</t>
  </si>
  <si>
    <t>Elaboración de un catálogo de la obra para piano del maestro Luis A. Calvo</t>
  </si>
  <si>
    <t xml:space="preserve">Memoria visual histórica-musical del Conservatorio del Tolima: Gestión y curaduría del archivo patrimonial primera fase. </t>
  </si>
  <si>
    <t xml:space="preserve">Diseño de contenidos para la enseñanza de técnicas de composición de la primera mitad del siglo XX (Cátedra armonía avanzada. Núcleo Básico en la carrera Maestro en Música y Electiva musical en la carrera Licenciatura en música). Manual para el profesor y el estudiante </t>
  </si>
  <si>
    <t xml:space="preserve">La música contemporánea colombiana: Hacia la divulgación, publicación discográfica e interpretación de las obras para Piano del Maestro Mauricio Nasi </t>
  </si>
  <si>
    <t>Determinar el porcentaje de proyectos de investigación presentados y activos</t>
  </si>
  <si>
    <t>1. Cvlac Docentes. 2. Actas Grupo Aulos 3. Informes Grupo Aulos. 4. Actas Comité Investigación. 5 informes líder de proceso - Decano- Coordinación Académica.</t>
  </si>
  <si>
    <t>Coordinador Investigacióm</t>
  </si>
  <si>
    <t>Actas Comité de Investigación - Actas de Trabajo de Grado Actas de semilleros</t>
  </si>
  <si>
    <t>Proyecto en Convocatoria interna</t>
  </si>
  <si>
    <t>Tesis de Maestría, Proyecto en Convocatoria interna</t>
  </si>
  <si>
    <t xml:space="preserve">1. III Foro Investigación Conservatorio. 2. Exposicion Música en Movimiento. 3. arbitraje articulo EAFIT. 4 propuesta en convocatoria interna. </t>
  </si>
  <si>
    <t>Ponencia nuevo grupo Sonido y Lutheria  III Foro Conservatorio del Tolima.</t>
  </si>
  <si>
    <t>Enero 2017</t>
  </si>
  <si>
    <t xml:space="preserve">Al finalizar el semestre B de 2016  se identificaron 12 productos de 9 docentes vinculados al Grupo de investigaciòn. Esta producción refleja tanto la presentación de eventos académicos., como la participación con proyectos en convocatorias y muestra un leve incremento con respecto a los indicadores de semestres anteriores. En razón de lo anterior se determina elevar la meta de este indicador a 70% de manera que refleje de mejor manera la productividad de los docentes. Auntue se identificaron otros productos de tipo artístico coo dirección de conciertos, estos no se incluyen como productos por no estar vinculados a procesos de investigaciòn. </t>
  </si>
  <si>
    <t xml:space="preserve">A Noviembre de 2015 14 de 19 docentes participaron  en investigación formativa en calidad de directores o jurados de trabajos de grado. 1 docente tuvo a su cargo 1 semillero de investigaciòn sin embargo no se logrò una participacióln representativa de estudiantes en el mismo , ni tampoco se cumple la meta de garantizar dos semilleros. </t>
  </si>
  <si>
    <t>A Julio de 2016 11 de 14 docentes  participaron en procesos de investigación formativa en calidad de directores o jurados de trabajos de grado. 1 docente tuvo a su cargo 1 semillero de investigaciòn. no se cumplio la meta de dos semilleros</t>
  </si>
  <si>
    <t xml:space="preserve">A enero de 2017 se identificaron 11 de 14 docentes participando en procesos de investigación formativa como directores o jurados de trabajo de grado y en semillero de investigación. aunque se presenta un incremento respecto a semestres anteriores, este indicador sigue presentandose invariable en cuanto a los semilleros cuya menta establecida es uno por cada linea, contando solo con un semillero por semestre . se debe trabjara en acciones de fortalecimiento desde las convocatorias a una mayor participación estudiantil en este proceso- </t>
  </si>
  <si>
    <t>Boris Alfonso Salinas</t>
  </si>
  <si>
    <t>Sergio Andrés Sánchez</t>
  </si>
  <si>
    <t xml:space="preserve">Al finalizar el semestre  B de 2015 se reportan como  habilitados para participar en proyectos de investigación un total de 17 docentes (60%) de los cuales 5 presentaron evidencia de estar participando en algun proyecto. El indicador es bueno en relación  a la meta trazada y se justifica la necesidad de cumplir con totalidad de la meta a  partir de las acciones preventivas que se suguieren. </t>
  </si>
  <si>
    <t>Docentes en Proyectos de Investigación</t>
  </si>
  <si>
    <t>Al finalizar el semestre B de 2016 se identificó una vinculación de 16  docentes TC y MT  habilitados para participar en proyectos de investigación institucionales.  Este múmero es ligeramente superior al del semestre anterior. De los docentes enunciados se encontró que gracias a la convocatoria interna se presentó una participación masiva de dichos docentes alcanzando un 63 % con presentaciòn de propuestas para investigación. Se debe aclarar denro de este indicador que dentro de este grupo de docentes el favro de descarga para investigación no es considerado, presentandose para el caso que 2 docentes participan voluntariamente y sin descarga para dicha actividad. El idnicador es bueno y se concluye que la participación en proyectos mantiene tenencia creciente, y debe mantenerse mediante las estretegias de fomento institucionales.</t>
  </si>
  <si>
    <t xml:space="preserve">Al Finalizar el semestre A 2017 se registró la vinculación de 17 docentes entre TC y MT habilitados para participar en proyectos de investigación, número estable respecto al periodo anterior de 16 docentes. De dicha población, se registra que la participación  en proyectos para el periodo es de 13 docentes, para un 76% respecto al periodo anterior, presentando un leve incremento. De este porcentaje se mantiene la participación de 2 docentes sin descarga con participación voluntaria.  El incremento de participación de este indicador es satisfactorio si se considera la curva comparativa con periodos anteriores y la meta trazada. Se plantean planes de mejora para alcanzar la meta propuesta. </t>
  </si>
  <si>
    <t>Docentes en Proyectos de investigación</t>
  </si>
  <si>
    <t>Docentes en Proyectos  de Investigación</t>
  </si>
  <si>
    <t>Semestre A/2017</t>
  </si>
  <si>
    <t xml:space="preserve">A final del semestre B de 2016 se presentó la convocatoria interna para proyectos de investigación, la cual tuvo una amplia participación por parte de los docentes habiltados (81%), con la presentación de 6 proyectos. Asicionalmente se reportaron los productos de tres proyectos finalizados, los cuales fueron incluidos en el plan de publicaciones del Fondo Editorial. De los proyectos antes mencionados se proyectan nuevas fases pendientes de formalización en convocatorias intgernas. Este indicador muestra una tendencia creciente a la respuesta de la comunidad y debe seguirse fortaleciente mediante algunas actividades preventivas que minimicen los riesgos de interrupción o de desvinculación de docentes en dischos proyectos.  </t>
  </si>
  <si>
    <t xml:space="preserve">Al finalizar el semestre A de 2017 se evalúa el comportamiento de los proyectos presentados a convocatorias y su ejecución. Se pudo constatar de los proyectos presentados a la convocatoria Interna 2016 , sólo un proyecto no fue avalado por el comité de investigación para un total de cinco proyectos aprobados y en ejecución. El factor de aprobación de proyectos depende de variables externas como los tèrminos de la convocatori, e internas como los términos de referencia ajustados en el proyecto. De los cinco proyectos en ejecución, solo dos cuentan con recurso parcial de financiamiento y tres no tienen recursos, lo que puede incidir en la ejecución de la siguiente fase. Para solventar esta situación se formulan estretegias de mejoramiento tendientes a promover que estos proyectos también tengan recursos frescos para su ejecución. Por otra parte se registró la liquidación a satisfacción del proyecto de la convocatoria externa Colciencias iniciado en 2013, con la entrega de productos respectivos. En cuanto al aprovechamiento de oportunidades se identificaron dos estartegias para el apoyo a los proyectos Luis A. Calvo con el Museo de Agua de Dios y la presentación del Proyecto Memoria Visual del Conservatorio a las Convocatorias de Estímulos del Ministerio de Cultura. </t>
  </si>
  <si>
    <t>SEMESTRE  B 2016</t>
  </si>
  <si>
    <t xml:space="preserve">Siembra y canta mi Tolima: una aproximación cinematográfica a la comprensión de las expresiones musicales del campesinado tolimense como fenómeno social y cultural </t>
  </si>
  <si>
    <t>SEMESTRE  A 2017</t>
  </si>
  <si>
    <t xml:space="preserve">PROYECTO PRESENTADO </t>
  </si>
  <si>
    <t xml:space="preserve"> Producción</t>
  </si>
  <si>
    <t>Productos identificados en periodo</t>
  </si>
  <si>
    <t>TOTAL docentes con produccion</t>
  </si>
  <si>
    <t>TOTALDocentes</t>
  </si>
  <si>
    <t xml:space="preserve">Dinámicas Sector productivo de la música en el Tolima (Foro Conservatorio del Tolima. 2. Arbitrajes artìculo  </t>
  </si>
  <si>
    <t>TOTAL Docentes</t>
  </si>
  <si>
    <t>Jorge Enrique Rosas</t>
  </si>
  <si>
    <t>Edna Vistoria Boada</t>
  </si>
  <si>
    <t>SEMESTRE A 2017</t>
  </si>
  <si>
    <t>Determinar el porcentaje de docentes de la Facultad que realizan investigación formativa con estiudiantes de trabajo de grado y semilleros</t>
  </si>
  <si>
    <t>Participa en Investigacion formativa: SI 1</t>
  </si>
  <si>
    <t>Harold Occa</t>
  </si>
  <si>
    <t>Adrián Camilo Ramírez</t>
  </si>
  <si>
    <t xml:space="preserve">A Julio de 2017 se registran un total de 16 docentes habilitados para realizar investigación formativa, de los cuales 13 evidenciaron actividades de acompañamiento a trabajos de grado y semilleros. En relación al proceso de Trabajos de Grado el valor decreciente se considera normal por dependenr de la variable de número de estudiantes que ingresan a dicho proceso, el cual fue inferior al del semestre inmediatamente anterior. Respecto a la participación en semilleros, la participación presenta un incremento en la participación docente al haberse conformado tres semilleros nuevos. La tendencia se encuentra dentro del margen de ejecutabilidad.  Como acciones de plan de mejora se propone la presentación de proyección de descarga de docentes para investigación y la oferta de nuevos semilleros. </t>
  </si>
  <si>
    <t>Adrian Camilo Ramírez</t>
  </si>
  <si>
    <t xml:space="preserve">1. Partricipación en evento de Semillero </t>
  </si>
  <si>
    <t>1. Ponencias en Evento académico. Ponencia en evento internacional</t>
  </si>
  <si>
    <t>1. Gira Eventos artísticos</t>
  </si>
  <si>
    <t xml:space="preserve">1. Eventos de proyeción. Recitales. </t>
  </si>
  <si>
    <t xml:space="preserve">1. obra artística en revista institucional. </t>
  </si>
  <si>
    <t>1. obra artística Temporada de Concertos. Tutor/Evaluador Trabajo de grado</t>
  </si>
  <si>
    <t>1. Libro Publicado. 3 Eventos Académicos. 1. Exposición.  Tutor/Evaluador Trabajo de grado</t>
  </si>
  <si>
    <t>1. Libro Publicado.  Ponencia Nacional.  Tutor/Evaluador Trabajo de grado</t>
  </si>
  <si>
    <t>1. Recital de Piano  Tutor/Evaluador Trabajo de grado</t>
  </si>
  <si>
    <t>1. Concurso Internacional.  Tutor/Evaluador Trabajo de grado</t>
  </si>
  <si>
    <t>1. Artículo en revista institucional.  Tutor/Evaluador Trabajo de grado</t>
  </si>
  <si>
    <t>1. Evento académico. Proyecto en Convocatoria Nacional. Ponencia Nacional.  Tutor/Evaluador Trabajo de grado</t>
  </si>
  <si>
    <t>x</t>
  </si>
  <si>
    <t>AÑO 2017</t>
  </si>
  <si>
    <t>Edna Victoria Boada Valencia</t>
  </si>
  <si>
    <t>Jairo Manuel Joiro Caro</t>
  </si>
  <si>
    <t>Jhon David Quijano Rodríguez</t>
  </si>
  <si>
    <t>Sergio Andrés Sánchez Suárez</t>
  </si>
  <si>
    <t xml:space="preserve">Juan Carlos García Cabezas </t>
  </si>
  <si>
    <t>Jorge Luis Jaramillo Salgado</t>
  </si>
  <si>
    <t>Boris Alfonso Salinas Arias</t>
  </si>
  <si>
    <t>Adrian Camilo Ramírez Méndez</t>
  </si>
  <si>
    <t>Andrea Buitrago Quiñones</t>
  </si>
  <si>
    <t>Juan Carlos López Peña</t>
  </si>
  <si>
    <t>María Alejandra Guerrero Peláez</t>
  </si>
  <si>
    <t xml:space="preserve">Juan José García  Galindo </t>
  </si>
  <si>
    <t>Harold Oca Rojas</t>
  </si>
  <si>
    <t>Semestre B/2017</t>
  </si>
  <si>
    <t>Edición de la Revista Digital estudiantil Ars Longa</t>
  </si>
  <si>
    <t>Numero de docentes TC/MT con producción academica del periodo/numero de docentes TC/MT en el periodo</t>
  </si>
  <si>
    <t>SEMESTRE B 2017</t>
  </si>
  <si>
    <t>Leonardo  Zambrano Rodríguez</t>
  </si>
  <si>
    <t xml:space="preserve">Leonardo Zambrano Rodríguez </t>
  </si>
  <si>
    <t>Jorge Enrique Rosas Amaya</t>
  </si>
  <si>
    <t>1 Ponencia Académica, 1 Artículo para revista académica, 2 Tutor/Evaluador Trabajo de grado</t>
  </si>
  <si>
    <t xml:space="preserve">1 Ponencia Académica, Tutoria Semilleros. </t>
  </si>
  <si>
    <t>xx</t>
  </si>
  <si>
    <t>1. Participación diseño proyectos  2 Tutor/Evaluador Trabajo de grado, 1  Participación en Comité curricular</t>
  </si>
  <si>
    <t>1. Libro producto de investigación. 1 Evento Académico Nacional.  1  Participación en Comité curricular 1 Tutor/Evaluador Trabajo de grado</t>
  </si>
  <si>
    <t>1. Ponencia académica. 1 Evento Académico internacional. 2 Eventos Académicos Nacionales  1  Participación en Comité curricular 1. Exposición museográfica.  4 Tutor/Evaluador Trabajo de grado</t>
  </si>
  <si>
    <t>1. Proyecto investigación, Tutoria Semillero</t>
  </si>
  <si>
    <t xml:space="preserve"> Tutoria Semilleros ,Artículo en revista institucional.  1 Tutor/Evaluador Trabajo de grado</t>
  </si>
  <si>
    <t xml:space="preserve">1. Evento académico nacional. Participación en Comité curricular, 1  Ponencia Nacional.  Tutor/Evaluador Trabajo de grado </t>
  </si>
  <si>
    <t>1. Gira Nacional - Eventos artísticos</t>
  </si>
  <si>
    <t xml:space="preserve">1. Eventos artísticos. Recitales. </t>
  </si>
  <si>
    <t>1. Eventos artísticos. Recitales. 1 Evento Académico internacional, Jurado Concurso Nacional, Inform de investigación proyecto</t>
  </si>
  <si>
    <t xml:space="preserve">1. obra artística Temporada de Concertos. Tutor/Evaluador Trabajo de grado, 1. informe como coinvestigador en proyecto institucional </t>
  </si>
  <si>
    <t>Al finalizar el semestre B de 2015 de un total de 13 docentes TC se reportaron 5 publicaciones vinculadas a sus actividades de investigación de 2 docentes. Esta situación se presenta por las siguientes causas.:i)  La mayoría de docentes de tiempo completo no están haciendo parte de ningún proyecto de investigación que garantice su descarga para tal labor ni que genere productos derivados . ii). La institución no cuenta con un programa de estímulos a la produccion académica que haga efectivo su reconocimiento. iii) la mayoría de los docentes no registran su producción en Cvlac. Para susbsanar esta deficiencia se plantea un plan de mejoramiento con acciones correctivas</t>
  </si>
  <si>
    <t xml:space="preserve">Al cierre del semestre A 2017 la producción académica de docentes vinculados a investigación presentó un resultado del 5% por encima de la meta estimada del 70% , perop un 15% más baja que la producción del semestre anterior que fue del 90%. Al respecto se pudo identificar que este factor es variabgle dependeidendo de las convocatorias en las que se encuentran participando los docentes  , así como de los tiempos de ejecución de p4royectos y productos relacionados. Al considedar la tendencia general creciente, este factor se considera debe elevar su meta , toda vez que la producción académica es el resultado visible de la acción investigativa. </t>
  </si>
  <si>
    <t xml:space="preserve">Al finalizar el semestre B de 2017, la producción académica se colocó en un 83% respecto a la meta del 70% establecida. Como factores relevantes se deben considerar el impactop de acciones correctivas implementadas, así como la participación en eventos académicos y publicaciones por parte de los docentes. Tomando en consideración que diferentes productos de investigación pueden atomar más de un semestre en publicarse, y no todos los docentes con descarega pueden presentar igual cantidad de productos semestralmente, se propone elevar la meta de productividad a un 85% tomando en cuenta la favorabilidad de condiciones contractuales en descarga y procesos de participación implementados </t>
  </si>
  <si>
    <t>TOTAL DOCENTES QUE DIRIGEN O EVALUAN TRABAJOS DE GRADO Y SEMILLEROS</t>
  </si>
  <si>
    <t>John Quijano Rodríguez</t>
  </si>
  <si>
    <t>Juan Carlos García  Cabezas</t>
  </si>
  <si>
    <t>Leonardo Zambrano Rodríguez</t>
  </si>
  <si>
    <t>Boris Salinas Salgado</t>
  </si>
  <si>
    <t>Numero de docentes TC/ MT  en trabajos de grado y semilleros /Numero numero de docentes TC/MT en el periodo.</t>
  </si>
  <si>
    <t>Numero de docentes TC y MT investigadores vinculados a proyectos/Total de docentes TC y MT en el periodo.</t>
  </si>
  <si>
    <t>DOCENTES  TC/MT</t>
  </si>
  <si>
    <t>Sergio Andrés Sánchez Suarez</t>
  </si>
  <si>
    <t>Juan Carlos García Cabezas</t>
  </si>
  <si>
    <t>Juan José García Galindo</t>
  </si>
  <si>
    <t>Diana Carolina Montaña</t>
  </si>
  <si>
    <t xml:space="preserve">Eugenio Zamora </t>
  </si>
  <si>
    <t>Cristian Romero Vargas</t>
  </si>
  <si>
    <t>Coordinador de investigación</t>
  </si>
  <si>
    <t>SEMESTRE  B 2017</t>
  </si>
  <si>
    <t>Portafolio Artístico Conservatorio del Tolima.</t>
  </si>
  <si>
    <t>SEMESTRE  A 2018</t>
  </si>
  <si>
    <t>Metaevaluación de los exàmenes de admisión del Programa Licenciatura en Mùsica del Conservatorio del Tolima</t>
  </si>
  <si>
    <t>TOTAL  PROYECTOS ACTIVOS</t>
  </si>
  <si>
    <t>Proyecto Pedagogía musical infantil (Semillero)</t>
  </si>
  <si>
    <t>Portafolio Artístico Conservatorio del Tolima.(Semillero)</t>
  </si>
  <si>
    <t>Semestre A/2018</t>
  </si>
  <si>
    <t>Semestre A/ 2018</t>
  </si>
  <si>
    <t>SEMESTRE A 2018</t>
  </si>
  <si>
    <t>1 Artículo para revista académica. Asistencia Evento Académico Redcolsi</t>
  </si>
  <si>
    <t xml:space="preserve">1. Evento académico nacional. Participación en Comité curricular, 1  Evaluador Convocatoria Nacional.  Tutor/Evaluador Trabajo de grado </t>
  </si>
  <si>
    <t xml:space="preserve">1. Informe Proyecto. 2. Gira internacional - Jurado Evaluador </t>
  </si>
  <si>
    <t>1. Ponencia académica. 1 Evento Académico internacional. 2 Eventos Académicos Nacionales  1  Participación en Comité curricular. Acreditación Programa 1. Par Evaluador Colciencias .  4 Tutor/Evaluador Trabajo de grado</t>
  </si>
  <si>
    <t xml:space="preserve">1. Libro producto de investigación.1. Recital de Piano . </t>
  </si>
  <si>
    <t>Tutoria Semilleros</t>
  </si>
  <si>
    <t>Listado de Docentes T.C. MT</t>
  </si>
  <si>
    <t xml:space="preserve">A diciembre de 2017, de 15 docentes vinculados TC  vinculados a procesos de investigación  9 participaron en investigación formativa  como directores,  jurados de trabajo de grado o como tutores de Semilleros.  El desenso significativo en dicho valor se relaciona con el cierre de proyectos de grado lo cual disminuye el número de tutores y jurados requeridos para este proceso . Con respecto a la meta del 80% proyectada, este valor es no satisfactorio dentro del indicador evaluado, y se explica en el impacto de plan de mejora las estrategias de foratalecimiento de nuevos semilleros, y en la tendencia creciente de estudiantes que ingresan a proceso de trabajo de grado.  para una mayor participación docente, </t>
  </si>
  <si>
    <t>AÑO 2018</t>
  </si>
  <si>
    <t xml:space="preserve">Al cierre del semestre B de 2017 se presenta la vinculación a investigación de 14 docentes  frente a un total de 19 docentes de TC y MT. En relación al periodo anterior se presenta un  incremento satisfactorio , que se explica en el impacto de planes de mejora implementados en el plan de acción 2017 dentro de este componente de investigación. </t>
  </si>
  <si>
    <t xml:space="preserve">Al cierre del semestre A de 2018 se registra que frente a la vinculación de 17 docentes (TC yMT) , 13 registraron  su participación en proyectos de investigación. Respecto al periodo anterior de detecta un leve crecimiento en el porcentaje de participación docente que se enmarca dentro del margen de indicador esperado.  </t>
  </si>
  <si>
    <t xml:space="preserve">Al cierre del semestre B de 2017 se presentaron 7 proyectos  3  de los cuales se  ejecutaron sin financiacion presentaron sus informes y sustentacion respectivos lo que los acredita para su continuidad y gestión de recursos de apoyo para su finalización.  Debido a que la descarga docente está sujeta a la finalización de los proyectos en curso, no se abrió convocatoria para nuevos proyectos dentro de dicho semestre. </t>
  </si>
  <si>
    <t>Al finalizar el Semestre A 2018 se identicadon 7 proyectos presentados los cuales cumplieron con su ejecución dentro de lo proyectado. Este resultado se mantiene respecto al periodo anterior  ly corresponde a meta de cumplimiento.</t>
  </si>
  <si>
    <t>jul-17</t>
  </si>
  <si>
    <t>ene18</t>
  </si>
  <si>
    <t>jul-18</t>
  </si>
  <si>
    <t xml:space="preserve">Al culminar el semestre A de 2018 el reporte de producción acadèmica alcanzó un 76 % que si bien registra un descenso respecto al periodo anterior se encuentra dentro del margen de producticidad esperado. La variación en este factor es modificada por la capacidad institucional de promover la participación de sus docentes en publicaciones y ponencias relacionadas con sus investigaciones. </t>
  </si>
  <si>
    <t>TOTAL DOCENTES QUE DIRIGEN Y EVALUAN TRABAJOS DE GRADO Y SEMILLEROS</t>
  </si>
  <si>
    <t>Camilo Vaughan Jurado</t>
  </si>
  <si>
    <t>Jacqueline Ocampo García</t>
  </si>
  <si>
    <t>Semestre B/2018</t>
  </si>
  <si>
    <t>SEMESTRE  B 2018</t>
  </si>
  <si>
    <t xml:space="preserve">[Cl20181]Memoria visual histórica-musical del Conservatorio del Tolima: Gestión y curaduría del archivo patrimonial primera fase. </t>
  </si>
  <si>
    <t>[Cl20182] Edición, interpretación y registro fonográfico de la obra: Fantasía romántica 0p.151 para piano y orquesta sinfónica de Mauricio Nasi fase 2</t>
  </si>
  <si>
    <t>[Cl20183] Diálogos compartidos: convergencias y divergencias entra la bandola andina colombiana y la guitarra eléctrica</t>
  </si>
  <si>
    <t>[CI20184] La música tolimense, a través del piano y la guitarra: una mirada a la interpretación tradicional mediante un formato innovador.</t>
  </si>
  <si>
    <t>[CI220182] Portafolio artístico y cultural del conservatorio del Tolima para el mercado de las industrias creativas (Semillero SMUHS)</t>
  </si>
  <si>
    <t>[CI220183]  Diagnóstico y elaboración de recursos didácticos par pedagógicos musicales para la población con discapacidad (Semillero SDP)</t>
  </si>
  <si>
    <t>[CI220184]  Banco virtual de partituras: Repertorio infantil de estudiantes y egresados del conservatorio del Tolima</t>
  </si>
  <si>
    <t>Miller Andrés Salazar</t>
  </si>
  <si>
    <t>MT</t>
  </si>
  <si>
    <t>TC</t>
  </si>
  <si>
    <t>Ctd</t>
  </si>
  <si>
    <t xml:space="preserve">Miguel Santiago Lopez </t>
  </si>
  <si>
    <t>Diana Carolina Montaña Linares*</t>
  </si>
  <si>
    <t>*Catedrática</t>
  </si>
  <si>
    <t>[CSI20171]Album sinfónico: propuesta de creación para conjuntos en formación </t>
  </si>
  <si>
    <t>Semestre B/ 2018</t>
  </si>
  <si>
    <t xml:space="preserve">AL cierre del semestre B de 2018 se identificaron 7 proyectos presentados a convocatorias d elos cuales 6 estuvieron activos y 1 no se ejecutó por no asignación de descarga ni presupuesto. Esta tendencia es aceptable dentro de los márgenes de proyección , sin embargo se identifica que las deficiencias en la asignación de recursos y descarga docentes pueden incidir negativamente en el avance de los proyectos. como plan de mejora se propondran mecanismos para una mayor efectividad en el proceso de asignación de recuros y formalización en proyectos </t>
  </si>
  <si>
    <t>SEMESTRE B 2018</t>
  </si>
  <si>
    <t xml:space="preserve"> 1 Evento Académico Nacional (organizador).  1  Participación en Comité curricular 1. Parricipación Comité autoevaluación.</t>
  </si>
  <si>
    <t>1. ponencia en evento acadèmico nacional</t>
  </si>
  <si>
    <t>Camilo Vaughan</t>
  </si>
  <si>
    <t>1 Ponencia Académica, 1 Artículo para revista académica, 1 Tutor Trabajo de grado. 1. Evaluador Trabajo de grado</t>
  </si>
  <si>
    <t>Miguel Santiago López</t>
  </si>
  <si>
    <t>1. Informe Proyecto.  Jurado Evaluador trabajo de grado</t>
  </si>
  <si>
    <t>1. Tutor Trabajo de Grado</t>
  </si>
  <si>
    <t xml:space="preserve">1. Evento académico nacional. Participación en Comité curricular, 1  Evaluador Convocatoria Nacional.  Tutor/Evaluador Trabajo de grado 1, investigador proyecto </t>
  </si>
  <si>
    <t xml:space="preserve">1. jurado trabajo de grado </t>
  </si>
  <si>
    <t xml:space="preserve">Al finalizar el semestre B de 2018 se identificó una tendencia estable en relación al periodo anterior. sin embargo se considera pertinente proponer dentro de los planes de mejoramiento la implementación de una estrategia que propice la vinculación de nuevos docentes  a procesos investigación.  </t>
  </si>
  <si>
    <t>Evaluador. Proyecto Semillero, Ponencia , Estrategia evento internacional</t>
  </si>
  <si>
    <t>Semillero</t>
  </si>
  <si>
    <t>Evaluador Proyecto convocatoria interna</t>
  </si>
  <si>
    <t xml:space="preserve">1. Evaluador Convocatoria interna. Jurado  Trabajo de grado . </t>
  </si>
  <si>
    <t>[CSI20174] Edicion Revista Estudiantil Ars Longa</t>
  </si>
  <si>
    <t>Ene 19</t>
  </si>
  <si>
    <t xml:space="preserve">Al cierre del semestre B 2018, se reporta una producción acadèmica del 90% , superando altaente la meta establecida. Entre los factores que explican este comportamiento estàn el impacto positivo de las convocatorias internas, la participación en certàmenes acadèmicos y la consolidación de los semilleros. Dado que este es una tendencia recurrente y deseable, se porpondrá realziar nueva estimación para subir la meta a un indicador más competitivo </t>
  </si>
  <si>
    <t xml:space="preserve">Al finalizar el semestre A 2018. se registra una participación docente en procesos de investigación formativa del 68 %, que marca un descenso respecto al periodo anterior y un porcentaje inferior a la meta. Este valor se explica por las oscilaciones en las difetentes cohortes de estudiantes que matriculan trabajo de grado cuyo factor es variable , sin embargo se considera dentro del rango aceptable. </t>
  </si>
  <si>
    <t xml:space="preserve">Los datos reportados al finalizar el semestre B 2018 indican que la participación docente en procesos de investigación formativa ha recuperado su tgendencia creciente ubicandose en un 80%, sobre la meta del 70%. El comportamiento es previsible teniendo en cuenta el ciclo acadèmico de mayor nùmero de estudiantes en promocion, y el incremento significativo de la estretegia de creación de semilleros.  Se considera que se debe mangerne el margen de meta debido a que no es factible la vnculación del 100 % de docentes en procesos de investigación y que el comportamiento de poblacion entre cada semestre es variable y oscilante. </t>
  </si>
  <si>
    <t>Jul 19</t>
  </si>
  <si>
    <t>ENERO 2019 (B 2018)</t>
  </si>
  <si>
    <t>JULIO 2019 (A 2019)</t>
  </si>
  <si>
    <t>ENERO (B 2018)</t>
  </si>
  <si>
    <t>JULIO (A 2019)</t>
  </si>
  <si>
    <t xml:space="preserve">ENERO 2019 ( B 2018) </t>
  </si>
  <si>
    <t>ENERO  B/2018</t>
  </si>
  <si>
    <t>JULIO A/2019</t>
  </si>
  <si>
    <t>ENERO2019 ( B 2018)</t>
  </si>
  <si>
    <t>AÑO 2019</t>
  </si>
  <si>
    <t>PERFIL</t>
  </si>
  <si>
    <t>Estafania Pardo</t>
  </si>
  <si>
    <t>Estefania Pardo</t>
  </si>
  <si>
    <t xml:space="preserve">Al cierre del semestre B 2018, se reporta una producción acadèmica del 90% , superando altaMente la meta establecida. Entre los factores que explican este comportamiento estàn el impacto positivo de las convocatorias internas, la participación en certàmenes acadèmicos y la consolidación de los semilleros. Dado que este es una tendencia recurrente y deseable, se propondrá realizar nueva estimación para subir la meta a un indicador más competitivo </t>
  </si>
  <si>
    <t xml:space="preserve">Al finalizar el semestre A de 2019 se muestra un descenso menor en la participación de docentes en proyectos de investigación que se explica en la finalización de proyectos y rotación de personal docente. Se propondrá de manera preventiva el fomento de participacion mediante convocatorias internas . </t>
  </si>
  <si>
    <t xml:space="preserve">AL cierre del semestre B de 2018 se identificaron 7 proyectos presentados a convocatorias de los cuales 6 estuvieron activos y 1 no se ejecutó por no asignación de descarga ni presupuesto. Esta tendencia es aceptable dentro de los márgenes de proyección , sin embargo se identifica que las deficiencias en la asignación de recursos y descarga docentes pueden incidir negativamente en el avance de los proyectos. como plan de mejora se propondran mecanismos para una mayor efectividad en el proceso de asignación de recuros y formalización en proyectos </t>
  </si>
  <si>
    <t xml:space="preserve">Al cierre del semestre A de 2019 se identificaron 7 proyectos participantes en convocatorias anteriores activos con productos entregados  de los cuales 3 se encuentran en fase final y 4 en fase de desarrollo. Se propone la apertura de convocatorias más flexibles que permitan enganchar nuevos proyectos de iniciativa docente. </t>
  </si>
  <si>
    <t xml:space="preserve">Al cierra de semestre A 2019 la producción acadèmica identificada correspondió a un 80%, porcentaje menor al del semestre anterior, pero por encima de la meta establecida. El descenco se explica en el cierre de proyectos por parte de investigadores , y la iniciación de nuevos procesos que toman más de un semestre para generar productos. Como estrategia de mejoramiento de propondrá establecer este indicador como nueva meta . </t>
  </si>
  <si>
    <t xml:space="preserve">Los datos reportados al finalizar el semestre B 2018 indican que la participación docente en procesos de investigación formativa ha recuperado su tendencia creciente ubicandose en un 80%, sobre la meta del 70%. El comportamiento es previsible teniendo en cuenta el ciclo acadèmico de mayor nùmero de estudiantes en promocion, y el incremento significativo de la estrategia de creación de semilleros.  Se considera que se debe mantener el margen de meta debido a que no es factible la vinculación del 100 % de docentes en procesos de investigación, y que número de poblacion estudiantil en investigación entre cada semestre es variable y oscilante. </t>
  </si>
  <si>
    <t xml:space="preserve">El reporte de finalzación del semestre A2019 refleja un leve descenso en relación al semestre anterior. Dicha variación es aceptable y se justifica en la variabilidad de proyectos de grado y semilleros que se constituyen semestralmente. Se considera que se debe mantener el margen de meta debido a que no es factible la vinculación del 100 % de docentes en procesos de investigación, y que número de poblacion estudiantil en investigación entre cada semestre es variable y oscilante.. </t>
  </si>
  <si>
    <t>ENERO 2020 (B 2019)</t>
  </si>
  <si>
    <t>JULIO 2020 (A 2020)</t>
  </si>
  <si>
    <t xml:space="preserve">ENERO 2020 ( B 2019) </t>
  </si>
  <si>
    <t>ENERO  B/2019</t>
  </si>
  <si>
    <t>JULIO A/2020</t>
  </si>
  <si>
    <t>ENERO2019 ( B 2019)</t>
  </si>
  <si>
    <t>JULIO 2019 (A 2020)</t>
  </si>
  <si>
    <t>Jul 2020</t>
  </si>
  <si>
    <t>Ene 2020</t>
  </si>
  <si>
    <t>ENERO (B 2019)</t>
  </si>
  <si>
    <t>JULIO (A 2020)</t>
  </si>
  <si>
    <t>Orlando Quintero Varón</t>
  </si>
  <si>
    <t>Jaime Daniel Orjuela*</t>
  </si>
  <si>
    <t>Jorge Andrés Sánchez Gallego*</t>
  </si>
  <si>
    <t xml:space="preserve">[Cl20181] Memoria visual histórica-musical del Conservatorio del Tolima: Gestión y curaduría del archivo patrimonial Segunda Fase </t>
  </si>
  <si>
    <t>[CI220192] Indigenismo sinfónico e indigenismo en artes plásticas  durante la república Liberal (1931-1946).</t>
  </si>
  <si>
    <t>[CI220194] Proceso crítico en la edición musical: de la obra de Álvaro Ramírez Sierra en los archivos del Conservatorio del Tolima</t>
  </si>
  <si>
    <t>[CI220193] Semillero juvenil: estrategias para la iniciación en la investigación musical, con estudiantes de la Escuela de Música del Conservatorio del Tolima.</t>
  </si>
  <si>
    <t xml:space="preserve">Ponencias (4). Arbitrajes (4) Libros (1) </t>
  </si>
  <si>
    <t>Informe Final Proyecto (1) divulgación artística derivada de proyecto (2).</t>
  </si>
  <si>
    <t xml:space="preserve">Ponencias (2). Articulos (2) </t>
  </si>
  <si>
    <t xml:space="preserve">Jurado Evaluador Trabajo de Grado </t>
  </si>
  <si>
    <t>Par Evaluador (1) Director Trabajo de Grado (2)</t>
  </si>
  <si>
    <t xml:space="preserve">Par Evaluador (1) Informe Final Proyecto (1) Producto tecnologico derivado de investigacion (1) </t>
  </si>
  <si>
    <t>Ealucador Trabajo de Grado (2) Director Trabajo de Grado (1)</t>
  </si>
  <si>
    <t>Jaime Daniel Orjuela</t>
  </si>
  <si>
    <t>Ponencia (1)divulgación artística derivada de proyecto (1)</t>
  </si>
  <si>
    <t>Par Evaluador (1)</t>
  </si>
  <si>
    <t>Ponencia (2)   Informe Final Proyecto (1)</t>
  </si>
  <si>
    <t xml:space="preserve">Propuesta Editorial en Convocatoria interna </t>
  </si>
  <si>
    <t>Propuesta Semillero en Convocatoria Interna</t>
  </si>
  <si>
    <t xml:space="preserve">Orlando Quintero Varón </t>
  </si>
  <si>
    <t xml:space="preserve">Al finalizar el periodo B2019, el indicador muestra una tendencia creciente en la participación de docentes en procesos formativos. Al encontrarse levemente por encima de la meta, pero por debajo del mismo periodo del año anteiror , se puede inferir que este es un resultado previsible y no demanda intervenciones para elevar la meta, entendiendo que el factor externo ( número de Trabajos de Grado ) no depende de los docentes y puede ser varible semestralmente. </t>
  </si>
  <si>
    <t>Jonathan Agudelo Contreras</t>
  </si>
  <si>
    <t>[CI20204 ]SophiaMusiki: Diseño de contenidos para la iniciación de un semillero de investigación en básica primaria</t>
  </si>
  <si>
    <t>Juan Sebastián Murillo</t>
  </si>
  <si>
    <t>Luis Fernando Arias</t>
  </si>
  <si>
    <t>Jorge Enrique Núñez Díaz</t>
  </si>
  <si>
    <t>[CI20201]  I Coloquio regional de educación musical “FEACT”</t>
  </si>
  <si>
    <t>[CI20203] Unidad de producción: Un enfoque a los procesos de producción de eventos musicales del conservatorio del Tolima y sus posibilidades dentro de la industria cultural.</t>
  </si>
  <si>
    <t>[CI20205] Visibilización del proyecto “Banco virtual de partituras: Repertorio infantil del Conservatorio del Tolima” producto del semillero en educación musical infantil</t>
  </si>
  <si>
    <t>[CI20202] Edición de los módulos (i,ii,iii,iv) de piano funcional del Conservatorio Del Tolima</t>
  </si>
  <si>
    <t>[CI20206] Un acercamiento a las conductas de consumo en la industria musical y tendencias de escucha en Argentina, México y Colombia, durante el primer semestre de 2020</t>
  </si>
  <si>
    <t>[CI20207] Variables que intervienen en la captura de audio con dispositivos móviles</t>
  </si>
  <si>
    <t xml:space="preserve">Humberto Galindo Palma </t>
  </si>
  <si>
    <t>artículo (1), Trabajo Dirigido (2), Ponencias (2)</t>
  </si>
  <si>
    <t>Informe investigación (1), Jurado Trabajo de grado (1)</t>
  </si>
  <si>
    <t>artículo (1), Trabajo Dirigido (2), Informe investigación (1)</t>
  </si>
  <si>
    <t>Trabajo Dirigido (2) Jurado Trabajo de grado (1)  Ponencias (2)</t>
  </si>
  <si>
    <t>Informe investigación (1),</t>
  </si>
  <si>
    <t>Trabajo Dirigido (2) Jurado Trabajo de grado (2)</t>
  </si>
  <si>
    <t>Trabajo Dirigido (2) Jurado Trabajo de grado (2) Informe investigación (1),</t>
  </si>
  <si>
    <t xml:space="preserve">Jurado Trabajo de grado (1) </t>
  </si>
  <si>
    <t>Trabajo Dirigido (2) Jurado Trabajo de grado (1) Informe investigación (1), Producto tecnologico derivado de investigacion (1)</t>
  </si>
  <si>
    <t>Trabajo Dirigido (1) Jurado Trabajo de grado (1)</t>
  </si>
  <si>
    <t>Informe investigación (1) artículo de revision (1)</t>
  </si>
  <si>
    <t>Jurado Trabajo de grado (1)</t>
  </si>
  <si>
    <t>Juan Carlos Otavo</t>
  </si>
  <si>
    <t xml:space="preserve">Lider Grupo Investigacion </t>
  </si>
  <si>
    <t>Manuel Francisco Olaya Castañeda</t>
  </si>
  <si>
    <t>Edwin Fabian Gasca</t>
  </si>
  <si>
    <t>Edwin Fabian Gasca Trujillo</t>
  </si>
  <si>
    <t>Trabajo Dirigido (1)</t>
  </si>
  <si>
    <t xml:space="preserve">Al cierre del periodo A2020 , Se muestra un descenso de un punto respecto al periodo anterior en la participación de docentes dentro de procesos formativos. Si se toma en consideración que la población docente para este periodo se ha incrementado con la apertura del los nuevos programas de Tecnología en Audio y Especialización en Educación Musical, se podria considerar que este es un indicador positivo que refleja la vinculación efectiva de docentes a los distintos procesos de formación en investigación institucional cumpliendo con la meta  de manera satisfactoria. </t>
  </si>
  <si>
    <t xml:space="preserve"> en el indicador de docentes en proyectos de investigación, los datos no corresponden con los registrados en el análisis, considero que el análisis pudiera enfocarse en que se ha incrementado el número de docentes en investigación en tanto% pero que no se refleja en el indicador porque el número de docentes ha crecido por la apertura del nuevo programa.
En el indicador eficacia en la ejecución de proyectos de investigación los datos de enero no corresponden con lo indicado en el análisis, se debería profundizar el análisis, por ejemplo a que se debe el éxito en la presentación de proyectos.
En el indicador de producción académica el dato de julio no corresponde con lo escrito en el análisis.
En términos generales se pueden fortalecer los analisis reflexionando un poco sobre el exito o las dificultades presentadas para lograr los resultados.
</t>
  </si>
  <si>
    <t>OBSERVACIONES RUBEN</t>
  </si>
  <si>
    <t>Fayver Barragan Torres</t>
  </si>
  <si>
    <t>Juan David Gonzalez</t>
  </si>
  <si>
    <t xml:space="preserve">Al cierre del semestre B 2019 se identifica una participación de docentes en investigación en un 65%, ligeramente por debajo de la meta. En el análisis es importante recalcar  factores endogenos como la desvinculación de docentes que venían con proyectos de investigación y no fueron incorporados a la producciòn docente.  En relacion con los indicadores de semestres anteriores se evidencia un crecimiento con tendencia positiva hacia la meta establecida.  Como acción preventiva se mantedrá la vinculación  a docentes mediante las Convocatorias Internas de Investigación. </t>
  </si>
  <si>
    <t xml:space="preserve">Al finalizar el primer periodo del 2020, se refleja un incremento del cerca del 6 % en la población docente institucional debido a la invulculación de nuevos docentes en los programas de Tecnología e Audio y Producción, con una tendencia positiva en la vinculación a investigación de los docentes de un 68%. Esta tendencia se puede interpretar como resultado efectivo de estrategias de fomento a la investigación como las Convocatorias internas.  Se espera mantener el seguimiento y fomento a esta participación para alcanzar la meta establecida. </t>
  </si>
  <si>
    <t>[CI20208] "Retos para la inclusión representativa de la Economía Naranja en el Producto Interno Bruto – PIB y como factor de desarrollo social y comunitario en los departamentos de Tolima y Huila "</t>
  </si>
  <si>
    <t xml:space="preserve">[CI20209]Adecuación y dotación de la infraestructura física del Edificio Bolivariano para el fortalecimiento del Centro de Investigación, desarrollo e innovación en estudios musicales CIDIEM del Conservatorio del Tolima, Institución Universitaria
</t>
  </si>
  <si>
    <t xml:space="preserve">Al cierre del primer perido 2020 se identifica que de 10 proyectos presentados en convocatorias internas y externas, la totalidad de encuentran activos, Esto revela una efectividad en los mecanismos de organización y seguimiento a proyectos de investigación. No obstante se prevee que dos proyectos de convocatoria externa  tengan interrupciones ocasionadas en las situaciones de contingencia por la cuatentena Covid-19.  Se mantendran los esquemas de fomento y acompañamiento a los mismos. </t>
  </si>
  <si>
    <t>[CI220191] Proyecto de Educación Musical inclusiva para niños, jóvenes y adultos con discapacidad física y cognitiva dentro del Conservatorio del Tolima</t>
  </si>
  <si>
    <t>[CI220194]  Memorias musicales del Tolima: 6 arreglos para orquesta de compositores Tolimenses</t>
  </si>
  <si>
    <t xml:space="preserve">Al finalizar el semestre B de 2019  se registran  9 proyectos presentados en convocatorias de los cuales 7  se encuentran activos. Comparativamente con semestres anteriores se denota un impacto positivo en las estretegias de fomento a participacion en convocatorias, y el mejoramiento del perfil docente orientado a la investigación desde los grupos de investigación. Los proyectos no activos corresponden a propuestas abandonadas por docentes que se desvinvularon de la institucion por factores exògenos a la misma. o por no asignación de recursos. En general se evidencia un cumplimiento satisfactorio en cuanto a  la ejecución de proyectos como impacto positivo de las convocatorias internas y de los mecanismos de seguimiento a dichos proyectos. .  </t>
  </si>
  <si>
    <t>Investigadores del Conservatorio del Tolima con producción acadèmica Numero de docentes TC/MT con producción academica del periodo/numero de docentes TC/MT en el periodo</t>
  </si>
  <si>
    <t>ENERO 2021 (B 2020)</t>
  </si>
  <si>
    <t>Juan Manuel Caviedes Valencia</t>
  </si>
  <si>
    <t>Jonathan Romero Sanabria</t>
  </si>
  <si>
    <t>ENERO 2021 (B2020)</t>
  </si>
  <si>
    <t>ENERO A/2021</t>
  </si>
  <si>
    <t>Diplomado</t>
  </si>
  <si>
    <t>Informe investigación (1), Diplomado</t>
  </si>
  <si>
    <t xml:space="preserve"> Jurado Trabajo de grado (1)</t>
  </si>
  <si>
    <t>Trabajo Dirigido (1),Diplomado</t>
  </si>
  <si>
    <t xml:space="preserve"> Jurado Trabajo de grado (1), diplomado</t>
  </si>
  <si>
    <t>Iván Leonardo Bello</t>
  </si>
  <si>
    <t xml:space="preserve"> Jurado Trabajo de grado</t>
  </si>
  <si>
    <t>Camilo Pérez</t>
  </si>
  <si>
    <t>ENE 2021</t>
  </si>
  <si>
    <t>1/017/2021</t>
  </si>
  <si>
    <t xml:space="preserve">Al cierre del Semebre B2020 se identifica un desenso cercano al 20 % en la participación de docentes en investigación respecto al semestre anterior. Este comportamiento tiene explicación en dos facores internos como son la nueva vinculación de docentes quienes no tienen aún trayectora en proyectos de investigación;  y en segundo lugar el retraso en abrir convocatoria interna dentro del periodo, lo cual no pertmitió iniciar nuevos proyectos .  Estos factores son variables y se puede proyectar una recuperación  al periodo A 2021, toda vez que los factores habán cambiado para entonces. </t>
  </si>
  <si>
    <t xml:space="preserve">Al finalizar el semestre B 2020 la eficacia en la ejecucion de proyectos presenta un descenso del 20% respecto al periodo anterior y a la meta. El comportamiento se explica en factores externos a la institucion que han motivado la suspensión de dos de los proyectos activos del periodo. Esta situación es de caracter transitorio y adicionalmente se debe tomar en consideración , que para el iguiente periodo se tiene proyectada su reactivacion , asi como el inicio de nuevos proyectos presentados en la convocatoria CIPI 2021. </t>
  </si>
  <si>
    <t xml:space="preserve">Al finalizar el semestre B2019 la producción académica reportó un índice del 78 % ligeramente por encima  de la meta establecida.  Este es un indicador satisfactorio, que puede variar semestralmente por variables dependientes como la cantidad de trabajos de grado ofertados, o las oportunidades de participación en eventos de investigación. por tal razón se considera que este es un indicador que nivela la tendencia ascendente y por tanto se debe mantener la meta del indicador. </t>
  </si>
  <si>
    <t xml:space="preserve">Al finalizar el semestre A2020 se refleja una producción estable respecto al periodo anterior del 78% de los docentes con producción acadèmica. Este valor es positivo si se considera que está por encima de la media en cuanto a población vinculada con producción. Entre los factores que contribuyen al indicador es  explicable en docentes nuevos que han iniciado  investigación desde el comienzo de su vinculación, sin embargo este promedio puede descender dependiendo de la descarga que se otorgue para investigación en cada semestre.  Con el fin de mantener la meta, se continuará con la estrategia de presentación de Convocatorias internas y fomento  de descarga para investigación docente y de mantenerse el indicador y se propondrá subir este indicador a un 80 % como meta para el segundo periodo 2021. </t>
  </si>
  <si>
    <t xml:space="preserve">El cierre del periodo B2020 se destaca un incremento significativo de producción acadèmica de 93 % superando ampliamente la meta de semestres anteriores.  Esta tendencia sostenida se explica en el afianzamiento de grupos y Semilleros de investigación , y su participación activa en eventos acadèmicos donde se valida la producción y la finalizacion de proyectos que venían en curso.  Como se indicó en el analisis del periodo anterior, manteniendo la formula de medición , se incrementará la meta a 80% en adelante para reflejar de mejor manera la tendencia. </t>
  </si>
  <si>
    <t xml:space="preserve">Al cierre del periodo B2020, la participación docente en investigación muestra una tendencia creciente superando la meta establecida en un 12 %. Dicha tendencia claramente muestra el impacto positivo que tienen las Convocatorias Internas y las diferentes estrategias de reconocimiento a la producción en investigación docente. Dado que es espera mantener el indicador , en adelante se llevará la meta a un 80% esperando reflejar de manera más objetiva el nuevo escenario de participación. </t>
  </si>
  <si>
    <t>AÑO 2020</t>
  </si>
  <si>
    <t xml:space="preserve">    VERSION: 02</t>
  </si>
  <si>
    <t xml:space="preserve">    FECHA: 21/01/2022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</si>
</sst>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_-* #,##0.00\ _€_-;\-* #,##0.00\ _€_-;_-* &quot;-&quot;??\ _€_-;_-@_-"/>
    <numFmt numFmtId="166" formatCode="0.0%"/>
  </numFmts>
  <fonts count="59">
    <font>
      <sz val="11"/>
      <color theme="1"/>
      <name val="Calibri"/>
      <family val="2"/>
      <scheme val="minor"/>
    </font>
    <font>
      <sz val="10"/>
      <name val="Arial"/>
      <family val="2"/>
    </font>
    <font>
      <b/>
      <sz val="10"/>
      <name val="Gotham Light"/>
      <family val="2"/>
    </font>
    <font>
      <sz val="10"/>
      <name val="Gotham Light"/>
      <family val="2"/>
    </font>
    <font>
      <u val="single"/>
      <sz val="13"/>
      <color indexed="12"/>
      <name val="Arial"/>
      <family val="2"/>
    </font>
    <font>
      <sz val="10"/>
      <color theme="1"/>
      <name val="Gotham Light"/>
      <family val="2"/>
    </font>
    <font>
      <b/>
      <sz val="10"/>
      <color theme="1"/>
      <name val="Gotham Light"/>
      <family val="2"/>
    </font>
    <font>
      <b/>
      <sz val="11"/>
      <color theme="0"/>
      <name val="Gotham Light"/>
      <family val="2"/>
    </font>
    <font>
      <b/>
      <sz val="11"/>
      <name val="Gotham Light"/>
      <family val="2"/>
    </font>
    <font>
      <i/>
      <sz val="11"/>
      <name val="Gotham Light"/>
      <family val="2"/>
    </font>
    <font>
      <sz val="11"/>
      <name val="Gotham Light"/>
      <family val="2"/>
    </font>
    <font>
      <sz val="11"/>
      <color theme="1"/>
      <name val="Gotham Light"/>
      <family val="2"/>
    </font>
    <font>
      <sz val="11"/>
      <color rgb="FF222222"/>
      <name val="Gotham Light"/>
      <family val="2"/>
    </font>
    <font>
      <sz val="11"/>
      <color rgb="FFFF0000"/>
      <name val="Gotham Light"/>
      <family val="2"/>
    </font>
    <font>
      <u val="single"/>
      <sz val="11"/>
      <color theme="11"/>
      <name val="Calibri"/>
      <family val="2"/>
      <scheme val="minor"/>
    </font>
    <font>
      <sz val="11"/>
      <color rgb="FF000000"/>
      <name val="Gotham Light"/>
      <family val="2"/>
    </font>
    <font>
      <b/>
      <sz val="10"/>
      <name val="Gotham Extra Light"/>
      <family val="3"/>
    </font>
    <font>
      <sz val="12"/>
      <name val="Gotham Light"/>
      <family val="2"/>
    </font>
    <font>
      <sz val="12"/>
      <color theme="1"/>
      <name val="Gotham Light"/>
      <family val="2"/>
    </font>
    <font>
      <sz val="14"/>
      <name val="Gotham Light"/>
      <family val="2"/>
    </font>
    <font>
      <sz val="14"/>
      <color theme="1"/>
      <name val="Gotham Light"/>
      <family val="2"/>
    </font>
    <font>
      <b/>
      <sz val="12"/>
      <name val="Gotham Light"/>
      <family val="2"/>
    </font>
    <font>
      <sz val="9"/>
      <color theme="1"/>
      <name val="Gotham Light"/>
      <family val="2"/>
    </font>
    <font>
      <b/>
      <sz val="11"/>
      <color theme="1"/>
      <name val="Gotham Light"/>
      <family val="2"/>
    </font>
    <font>
      <sz val="11"/>
      <color theme="1"/>
      <name val="GothamBook"/>
      <family val="2"/>
    </font>
    <font>
      <sz val="11"/>
      <color rgb="FF000000"/>
      <name val="Calibri"/>
      <family val="2"/>
      <scheme val="minor"/>
    </font>
    <font>
      <sz val="11"/>
      <color theme="1"/>
      <name val="Gotham-Light"/>
      <family val="2"/>
    </font>
    <font>
      <sz val="11"/>
      <color rgb="FF000000"/>
      <name val="Gotham-Light"/>
      <family val="2"/>
    </font>
    <font>
      <sz val="11"/>
      <name val="Gotham-Light"/>
      <family val="2"/>
    </font>
    <font>
      <b/>
      <sz val="10"/>
      <name val="Gotham-Light"/>
      <family val="2"/>
    </font>
    <font>
      <b/>
      <sz val="11"/>
      <name val="Gotham-Light"/>
      <family val="2"/>
    </font>
    <font>
      <sz val="10"/>
      <color rgb="FF000000"/>
      <name val="Gotham-Light"/>
      <family val="2"/>
    </font>
    <font>
      <sz val="10"/>
      <color theme="1"/>
      <name val="Gotham Extra Light"/>
      <family val="3"/>
    </font>
    <font>
      <sz val="10"/>
      <color theme="1"/>
      <name val="Gotham-Light"/>
      <family val="2"/>
    </font>
    <font>
      <sz val="11"/>
      <color rgb="FF222222"/>
      <name val="Gotham-Light"/>
      <family val="2"/>
    </font>
    <font>
      <sz val="11"/>
      <color rgb="FF000000"/>
      <name val="Calibri"/>
      <family val="2"/>
    </font>
    <font>
      <sz val="9"/>
      <name val="Gotham Light"/>
      <family val="2"/>
    </font>
    <font>
      <sz val="10"/>
      <color rgb="FF222222"/>
      <name val="Gotham-Light"/>
      <family val="2"/>
    </font>
    <font>
      <sz val="9"/>
      <color theme="1"/>
      <name val="Gotham-Light"/>
      <family val="2"/>
    </font>
    <font>
      <b/>
      <sz val="10"/>
      <color theme="1"/>
      <name val="Roboto Light"/>
      <family val="2"/>
    </font>
    <font>
      <sz val="10"/>
      <color theme="1"/>
      <name val="Roboto Light"/>
      <family val="2"/>
    </font>
    <font>
      <sz val="10"/>
      <name val="Roboto Light"/>
      <family val="2"/>
    </font>
    <font>
      <b/>
      <sz val="10"/>
      <color theme="0"/>
      <name val="Roboto Light"/>
      <family val="2"/>
    </font>
    <font>
      <b/>
      <sz val="10"/>
      <name val="Roboto Light"/>
      <family val="2"/>
    </font>
    <font>
      <i/>
      <sz val="10"/>
      <name val="Roboto Light"/>
      <family val="2"/>
    </font>
    <font>
      <u val="single"/>
      <sz val="10"/>
      <color indexed="12"/>
      <name val="Roboto Light"/>
      <family val="2"/>
    </font>
    <font>
      <sz val="11"/>
      <name val="Roboto Light"/>
      <family val="2"/>
    </font>
    <font>
      <sz val="11"/>
      <color theme="1"/>
      <name val="Roboto Light"/>
      <family val="2"/>
    </font>
    <font>
      <b/>
      <sz val="12"/>
      <color theme="0"/>
      <name val="Calibri"/>
      <family val="2"/>
    </font>
    <font>
      <sz val="14"/>
      <color theme="1" tint="0.35"/>
      <name val="Calibri"/>
      <family val="2"/>
    </font>
    <font>
      <sz val="9"/>
      <color theme="1" tint="0.35"/>
      <name val="+mn-cs"/>
      <family val="2"/>
    </font>
    <font>
      <sz val="9"/>
      <color theme="1" tint="0.35"/>
      <name val="Calibri"/>
      <family val="2"/>
    </font>
    <font>
      <b/>
      <sz val="16"/>
      <color theme="3"/>
      <name val="Calibri"/>
      <family val="2"/>
    </font>
    <font>
      <sz val="9"/>
      <color theme="3"/>
      <name val="Calibri"/>
      <family val="2"/>
    </font>
    <font>
      <sz val="9"/>
      <color theme="3"/>
      <name val="+mn-cs"/>
      <family val="2"/>
    </font>
    <font>
      <sz val="7"/>
      <color theme="1"/>
      <name val="Roboto"/>
      <family val="2"/>
    </font>
    <font>
      <b/>
      <sz val="18"/>
      <color theme="1" tint="0.35"/>
      <name val="Calibri"/>
      <family val="2"/>
    </font>
    <font>
      <sz val="11"/>
      <color theme="0"/>
      <name val="Calibri"/>
      <family val="2"/>
      <scheme val="minor"/>
    </font>
    <font>
      <b/>
      <sz val="8"/>
      <name val="Calibri"/>
      <family val="2"/>
    </font>
  </fonts>
  <fills count="10">
    <fill>
      <patternFill/>
    </fill>
    <fill>
      <patternFill patternType="gray125"/>
    </fill>
    <fill>
      <patternFill patternType="solid">
        <fgColor theme="0"/>
        <bgColor indexed="64"/>
      </patternFill>
    </fill>
    <fill>
      <patternFill patternType="solid">
        <fgColor theme="6" tint="-0.24997000396251678"/>
        <bgColor indexed="64"/>
      </patternFill>
    </fill>
    <fill>
      <patternFill patternType="solid">
        <fgColor theme="2" tint="-0.09996999800205231"/>
        <bgColor indexed="64"/>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theme="8" tint="0.5999900102615356"/>
        <bgColor indexed="64"/>
      </patternFill>
    </fill>
  </fills>
  <borders count="15">
    <border>
      <left/>
      <right/>
      <top/>
      <bottom/>
      <diagonal/>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style="thin"/>
      <right style="thin"/>
      <top/>
      <bottom style="thin"/>
    </border>
    <border>
      <left/>
      <right style="thin"/>
      <top/>
      <bottom style="thin"/>
    </border>
    <border>
      <left style="thin"/>
      <right style="thin"/>
      <top/>
      <bottom/>
    </border>
    <border>
      <left/>
      <right/>
      <top style="thin"/>
      <bottom style="thin"/>
    </border>
    <border>
      <left style="thin"/>
      <right/>
      <top style="thin"/>
      <bottom/>
    </border>
    <border>
      <left style="thin">
        <color rgb="FF000000"/>
      </left>
      <right/>
      <top/>
      <bottom/>
    </border>
    <border>
      <left style="thin">
        <color rgb="FF000000"/>
      </left>
      <right/>
      <top/>
      <bottom style="thin">
        <color rgb="FF000000"/>
      </bottom>
    </border>
    <border>
      <left/>
      <right/>
      <top/>
      <bottom style="thin"/>
    </border>
    <border>
      <left style="thin"/>
      <right/>
      <top/>
      <bottom style="thin"/>
    </border>
    <border>
      <left style="thin"/>
      <right/>
      <top/>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lignment/>
      <protection locked="0"/>
    </xf>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03">
    <xf numFmtId="0" fontId="0" fillId="0" borderId="0" xfId="0"/>
    <xf numFmtId="0" fontId="5" fillId="0" borderId="0" xfId="0" applyFont="1"/>
    <xf numFmtId="0" fontId="2" fillId="2" borderId="0" xfId="0" applyFont="1" applyFill="1" applyBorder="1" applyAlignment="1">
      <alignment horizontal="center" vertical="center" wrapText="1"/>
    </xf>
    <xf numFmtId="0" fontId="3" fillId="2" borderId="0" xfId="0" applyFont="1" applyFill="1"/>
    <xf numFmtId="0" fontId="6" fillId="0" borderId="0" xfId="0" applyFont="1" applyBorder="1" applyAlignment="1">
      <alignment vertical="top" wrapText="1"/>
    </xf>
    <xf numFmtId="0" fontId="6" fillId="0" borderId="0" xfId="0" applyFont="1" applyBorder="1" applyAlignment="1">
      <alignment horizontal="left" vertical="center" wrapText="1" indent="2"/>
    </xf>
    <xf numFmtId="0" fontId="3" fillId="0" borderId="0" xfId="0" applyFont="1" applyBorder="1"/>
    <xf numFmtId="0" fontId="7" fillId="3" borderId="1" xfId="0" applyFont="1" applyFill="1" applyBorder="1" applyAlignment="1">
      <alignment horizontal="center" vertical="center" wrapText="1"/>
    </xf>
    <xf numFmtId="0" fontId="9" fillId="0" borderId="1" xfId="20" applyFont="1" applyFill="1" applyBorder="1" applyAlignment="1">
      <alignment horizontal="center" vertical="center" wrapText="1"/>
      <protection/>
    </xf>
    <xf numFmtId="49" fontId="10" fillId="0" borderId="1" xfId="20" applyNumberFormat="1" applyFont="1" applyFill="1" applyBorder="1" applyAlignment="1">
      <alignment horizontal="center" vertical="center" wrapText="1"/>
      <protection/>
    </xf>
    <xf numFmtId="0" fontId="10" fillId="0" borderId="1" xfId="20" applyFont="1" applyFill="1" applyBorder="1" applyAlignment="1">
      <alignment horizontal="center" vertical="center" wrapText="1"/>
      <protection/>
    </xf>
    <xf numFmtId="9" fontId="10" fillId="0" borderId="1" xfId="20" applyNumberFormat="1" applyFont="1" applyFill="1" applyBorder="1" applyAlignment="1">
      <alignment horizontal="center" vertical="center" wrapText="1"/>
      <protection/>
    </xf>
    <xf numFmtId="9" fontId="10" fillId="4" borderId="1" xfId="20" applyNumberFormat="1" applyFont="1" applyFill="1" applyBorder="1" applyAlignment="1">
      <alignment horizontal="center" vertical="center" wrapText="1"/>
      <protection/>
    </xf>
    <xf numFmtId="9" fontId="10" fillId="2" borderId="1" xfId="27" applyNumberFormat="1" applyFont="1" applyFill="1" applyBorder="1" applyAlignment="1">
      <alignment horizontal="center" vertical="center" wrapText="1"/>
    </xf>
    <xf numFmtId="9" fontId="10" fillId="2" borderId="1" xfId="20" applyNumberFormat="1" applyFont="1" applyFill="1" applyBorder="1" applyAlignment="1">
      <alignment horizontal="center" vertical="center" wrapText="1"/>
      <protection/>
    </xf>
    <xf numFmtId="0" fontId="11" fillId="0" borderId="0" xfId="0" applyFont="1"/>
    <xf numFmtId="0" fontId="4" fillId="0" borderId="1" xfId="21" applyFill="1" applyBorder="1" applyAlignment="1" applyProtection="1">
      <alignment horizontal="center" vertical="center" wrapText="1"/>
      <protection/>
    </xf>
    <xf numFmtId="0" fontId="4" fillId="0" borderId="0" xfId="21" applyAlignment="1" applyProtection="1">
      <alignment horizontal="center" vertical="center" wrapText="1"/>
      <protection/>
    </xf>
    <xf numFmtId="0" fontId="11" fillId="0" borderId="1" xfId="25" applyFont="1" applyBorder="1">
      <alignment/>
      <protection/>
    </xf>
    <xf numFmtId="0" fontId="10" fillId="5" borderId="0" xfId="25" applyFont="1" applyFill="1" applyBorder="1">
      <alignment/>
      <protection/>
    </xf>
    <xf numFmtId="0" fontId="10" fillId="0" borderId="0" xfId="20" applyFont="1">
      <alignment/>
      <protection/>
    </xf>
    <xf numFmtId="0" fontId="10" fillId="0" borderId="0" xfId="25" applyFont="1" applyFill="1">
      <alignment/>
      <protection/>
    </xf>
    <xf numFmtId="0" fontId="8" fillId="6" borderId="1" xfId="25" applyFont="1" applyFill="1" applyBorder="1" applyAlignment="1">
      <alignment horizontal="center"/>
      <protection/>
    </xf>
    <xf numFmtId="0" fontId="8" fillId="6" borderId="1" xfId="25" applyFont="1" applyFill="1" applyBorder="1" applyAlignment="1">
      <alignment horizontal="center"/>
      <protection/>
    </xf>
    <xf numFmtId="0" fontId="10" fillId="2" borderId="1" xfId="25" applyFont="1" applyFill="1" applyBorder="1" applyAlignment="1">
      <alignment horizontal="center" vertical="center" wrapText="1"/>
      <protection/>
    </xf>
    <xf numFmtId="9" fontId="10" fillId="0" borderId="1" xfId="25" applyNumberFormat="1" applyFont="1" applyBorder="1" applyAlignment="1">
      <alignment horizontal="center" vertical="center"/>
      <protection/>
    </xf>
    <xf numFmtId="0" fontId="8" fillId="0" borderId="0" xfId="25" applyFont="1" applyBorder="1" applyAlignment="1">
      <alignment vertical="center"/>
      <protection/>
    </xf>
    <xf numFmtId="0" fontId="8" fillId="0" borderId="1" xfId="25" applyFont="1" applyBorder="1" applyAlignment="1">
      <alignment horizontal="center"/>
      <protection/>
    </xf>
    <xf numFmtId="0" fontId="8" fillId="0" borderId="2" xfId="25" applyFont="1" applyBorder="1" applyAlignment="1">
      <alignment horizontal="center" vertical="center" wrapText="1"/>
      <protection/>
    </xf>
    <xf numFmtId="0" fontId="8" fillId="0" borderId="1" xfId="25" applyFont="1" applyBorder="1" applyAlignment="1">
      <alignment horizontal="center" vertical="center" wrapText="1"/>
      <protection/>
    </xf>
    <xf numFmtId="0" fontId="8" fillId="0" borderId="0" xfId="25" applyFont="1" applyBorder="1" applyAlignment="1">
      <alignment horizontal="center"/>
      <protection/>
    </xf>
    <xf numFmtId="0" fontId="10" fillId="0" borderId="0" xfId="25" applyFont="1" applyBorder="1">
      <alignment/>
      <protection/>
    </xf>
    <xf numFmtId="0" fontId="10" fillId="0" borderId="1" xfId="25" applyFont="1" applyBorder="1" applyAlignment="1">
      <alignment horizontal="center"/>
      <protection/>
    </xf>
    <xf numFmtId="0" fontId="10" fillId="0" borderId="1" xfId="25" applyFont="1" applyBorder="1" applyAlignment="1">
      <alignment horizontal="center" vertical="center"/>
      <protection/>
    </xf>
    <xf numFmtId="9" fontId="10" fillId="0" borderId="1" xfId="28" applyFont="1" applyBorder="1" applyAlignment="1">
      <alignment horizontal="center" vertical="center" wrapText="1"/>
    </xf>
    <xf numFmtId="9" fontId="10" fillId="0" borderId="1" xfId="28" applyFont="1" applyBorder="1" applyAlignment="1">
      <alignment horizontal="center"/>
    </xf>
    <xf numFmtId="166" fontId="10" fillId="0" borderId="0" xfId="25" applyNumberFormat="1" applyFont="1" applyBorder="1" applyAlignment="1">
      <alignment horizontal="center" vertical="center"/>
      <protection/>
    </xf>
    <xf numFmtId="0" fontId="10" fillId="0" borderId="0" xfId="25" applyFont="1" applyBorder="1" applyAlignment="1">
      <alignment horizontal="center" vertical="center"/>
      <protection/>
    </xf>
    <xf numFmtId="0" fontId="7" fillId="7" borderId="0" xfId="25" applyFont="1" applyFill="1" applyBorder="1" applyAlignment="1">
      <alignment horizontal="center" vertical="center"/>
      <protection/>
    </xf>
    <xf numFmtId="0" fontId="8" fillId="0" borderId="1" xfId="25" applyFont="1" applyBorder="1" applyAlignment="1">
      <alignment horizontal="center" vertical="center"/>
      <protection/>
    </xf>
    <xf numFmtId="0" fontId="8" fillId="0" borderId="1" xfId="25" applyFont="1" applyBorder="1" applyAlignment="1">
      <alignment horizontal="center" vertical="center" wrapText="1"/>
      <protection/>
    </xf>
    <xf numFmtId="0" fontId="8" fillId="0" borderId="0" xfId="25" applyFont="1" applyBorder="1" applyAlignment="1">
      <alignment horizontal="center" vertical="center" wrapText="1"/>
      <protection/>
    </xf>
    <xf numFmtId="0" fontId="10" fillId="0" borderId="0" xfId="25" applyFont="1" applyAlignment="1">
      <alignment horizontal="center" vertical="center" wrapText="1"/>
      <protection/>
    </xf>
    <xf numFmtId="0" fontId="10" fillId="0" borderId="1" xfId="25" applyFont="1" applyBorder="1" applyAlignment="1">
      <alignment vertical="center"/>
      <protection/>
    </xf>
    <xf numFmtId="0" fontId="8" fillId="0" borderId="1" xfId="25" applyFont="1" applyBorder="1" applyAlignment="1">
      <alignment/>
      <protection/>
    </xf>
    <xf numFmtId="0" fontId="8" fillId="0" borderId="0" xfId="25" applyFont="1" applyBorder="1" applyAlignment="1">
      <alignment horizontal="center" vertical="center"/>
      <protection/>
    </xf>
    <xf numFmtId="0" fontId="10" fillId="0" borderId="0" xfId="25" applyFont="1" applyBorder="1" applyAlignment="1">
      <alignment vertical="center"/>
      <protection/>
    </xf>
    <xf numFmtId="0" fontId="10" fillId="0" borderId="0" xfId="25" applyFont="1">
      <alignment/>
      <protection/>
    </xf>
    <xf numFmtId="0" fontId="10" fillId="0" borderId="1" xfId="25" applyFont="1" applyBorder="1">
      <alignment/>
      <protection/>
    </xf>
    <xf numFmtId="0" fontId="8" fillId="0" borderId="1" xfId="25" applyFont="1" applyBorder="1">
      <alignment/>
      <protection/>
    </xf>
    <xf numFmtId="9" fontId="8" fillId="0" borderId="1" xfId="25" applyNumberFormat="1" applyFont="1" applyBorder="1">
      <alignment/>
      <protection/>
    </xf>
    <xf numFmtId="0" fontId="8" fillId="0" borderId="1" xfId="25" applyFont="1" applyBorder="1" applyAlignment="1">
      <alignment wrapText="1"/>
      <protection/>
    </xf>
    <xf numFmtId="0" fontId="11" fillId="2" borderId="0" xfId="0" applyFont="1" applyFill="1" applyAlignment="1">
      <alignment/>
    </xf>
    <xf numFmtId="0" fontId="11" fillId="0" borderId="1" xfId="26" applyFont="1" applyBorder="1">
      <alignment/>
      <protection/>
    </xf>
    <xf numFmtId="0" fontId="11" fillId="0" borderId="1" xfId="25" applyFont="1" applyBorder="1" applyAlignment="1">
      <alignment wrapText="1"/>
      <protection/>
    </xf>
    <xf numFmtId="0" fontId="11" fillId="0" borderId="1" xfId="0" applyFont="1" applyBorder="1" applyAlignment="1">
      <alignment wrapText="1"/>
    </xf>
    <xf numFmtId="9" fontId="10" fillId="0" borderId="1" xfId="28" applyFont="1" applyBorder="1" applyAlignment="1">
      <alignment horizontal="center" vertical="center"/>
    </xf>
    <xf numFmtId="2" fontId="10" fillId="0" borderId="0" xfId="25" applyNumberFormat="1" applyFont="1" applyAlignment="1">
      <alignment horizontal="center"/>
      <protection/>
    </xf>
    <xf numFmtId="0" fontId="10" fillId="2" borderId="0" xfId="25" applyFont="1" applyFill="1">
      <alignment/>
      <protection/>
    </xf>
    <xf numFmtId="0" fontId="10" fillId="2" borderId="0" xfId="25" applyFont="1" applyFill="1" applyAlignment="1">
      <alignment/>
      <protection/>
    </xf>
    <xf numFmtId="0" fontId="10" fillId="2" borderId="0" xfId="25" applyFont="1" applyFill="1" applyBorder="1" applyAlignment="1">
      <alignment/>
      <protection/>
    </xf>
    <xf numFmtId="0" fontId="8" fillId="0" borderId="3" xfId="25" applyFont="1" applyBorder="1" applyAlignment="1">
      <alignment wrapText="1"/>
      <protection/>
    </xf>
    <xf numFmtId="0" fontId="12" fillId="0" borderId="1" xfId="0" applyFont="1" applyBorder="1" applyAlignment="1">
      <alignment wrapText="1"/>
    </xf>
    <xf numFmtId="0" fontId="8" fillId="0" borderId="2" xfId="25" applyFont="1" applyBorder="1" applyAlignment="1">
      <alignment/>
      <protection/>
    </xf>
    <xf numFmtId="0" fontId="8" fillId="0" borderId="4" xfId="25" applyFont="1" applyBorder="1" applyAlignment="1">
      <alignment/>
      <protection/>
    </xf>
    <xf numFmtId="0" fontId="11" fillId="0" borderId="1" xfId="25" applyFont="1" applyBorder="1" applyAlignment="1">
      <alignment vertical="center"/>
      <protection/>
    </xf>
    <xf numFmtId="0" fontId="13" fillId="0" borderId="0" xfId="25" applyFont="1" applyBorder="1" applyAlignment="1">
      <alignment horizontal="center" vertical="center"/>
      <protection/>
    </xf>
    <xf numFmtId="0" fontId="10" fillId="0" borderId="1" xfId="25" applyFont="1" applyBorder="1" applyAlignment="1">
      <alignment wrapText="1"/>
      <protection/>
    </xf>
    <xf numFmtId="0" fontId="11" fillId="0" borderId="1" xfId="25" applyFont="1" applyBorder="1" applyAlignment="1">
      <alignment horizontal="center"/>
      <protection/>
    </xf>
    <xf numFmtId="0" fontId="8" fillId="0" borderId="1" xfId="25" applyFont="1" applyBorder="1" applyAlignment="1">
      <alignment horizontal="center" vertical="justify" wrapText="1"/>
      <protection/>
    </xf>
    <xf numFmtId="166" fontId="8" fillId="0" borderId="1" xfId="25" applyNumberFormat="1" applyFont="1" applyBorder="1" applyAlignment="1">
      <alignment horizontal="center" vertical="center"/>
      <protection/>
    </xf>
    <xf numFmtId="0" fontId="11" fillId="0" borderId="1" xfId="0" applyFont="1" applyBorder="1" applyAlignment="1">
      <alignment horizontal="left" vertical="center"/>
    </xf>
    <xf numFmtId="0" fontId="11" fillId="0" borderId="1" xfId="0" applyFont="1" applyBorder="1" applyAlignment="1">
      <alignment horizontal="left" vertical="center" wrapText="1" shrinkToFit="1"/>
    </xf>
    <xf numFmtId="0" fontId="11" fillId="0" borderId="1" xfId="0" applyFont="1" applyBorder="1" applyAlignment="1">
      <alignment horizontal="left" vertical="center" wrapText="1"/>
    </xf>
    <xf numFmtId="0" fontId="3" fillId="0" borderId="1" xfId="25" applyFont="1" applyBorder="1" applyAlignment="1">
      <alignment vertical="top" wrapText="1"/>
      <protection/>
    </xf>
    <xf numFmtId="9" fontId="10" fillId="0" borderId="1" xfId="25" applyNumberFormat="1" applyFont="1" applyBorder="1" applyAlignment="1">
      <alignment horizontal="center" vertical="center"/>
      <protection/>
    </xf>
    <xf numFmtId="0" fontId="10" fillId="0" borderId="1" xfId="25" applyFont="1" applyBorder="1" applyAlignment="1">
      <alignment horizontal="center" vertical="center"/>
      <protection/>
    </xf>
    <xf numFmtId="0" fontId="8" fillId="0" borderId="1" xfId="25" applyFont="1" applyBorder="1" applyAlignment="1">
      <alignment horizontal="center" vertical="center" wrapText="1"/>
      <protection/>
    </xf>
    <xf numFmtId="0" fontId="8" fillId="0" borderId="1" xfId="25" applyFont="1" applyBorder="1" applyAlignment="1">
      <alignment horizontal="center" vertical="center"/>
      <protection/>
    </xf>
    <xf numFmtId="0" fontId="10" fillId="0" borderId="1" xfId="25" applyFont="1" applyBorder="1" applyAlignment="1">
      <alignment horizontal="center" vertical="center"/>
      <protection/>
    </xf>
    <xf numFmtId="0" fontId="11" fillId="0" borderId="1" xfId="0" applyFont="1" applyBorder="1"/>
    <xf numFmtId="0" fontId="10" fillId="2" borderId="1" xfId="25" applyFont="1" applyFill="1" applyBorder="1">
      <alignment/>
      <protection/>
    </xf>
    <xf numFmtId="0" fontId="8" fillId="0" borderId="3" xfId="25" applyFont="1" applyBorder="1" applyAlignment="1">
      <alignment vertical="center"/>
      <protection/>
    </xf>
    <xf numFmtId="17" fontId="10" fillId="0" borderId="1" xfId="25" applyNumberFormat="1" applyFont="1" applyBorder="1" applyAlignment="1">
      <alignment horizontal="center" vertical="center"/>
      <protection/>
    </xf>
    <xf numFmtId="0" fontId="8" fillId="0" borderId="1" xfId="25" applyFont="1" applyBorder="1" applyAlignment="1">
      <alignment horizontal="center" vertical="center" wrapText="1"/>
      <protection/>
    </xf>
    <xf numFmtId="9" fontId="10" fillId="0" borderId="1" xfId="25" applyNumberFormat="1" applyFont="1" applyBorder="1" applyAlignment="1">
      <alignment horizontal="center" vertical="center"/>
      <protection/>
    </xf>
    <xf numFmtId="0" fontId="8" fillId="0" borderId="1" xfId="25" applyFont="1" applyBorder="1" applyAlignment="1">
      <alignment horizontal="center" vertical="center"/>
      <protection/>
    </xf>
    <xf numFmtId="0" fontId="3" fillId="0" borderId="1" xfId="25" applyFont="1" applyBorder="1" applyAlignment="1">
      <alignment wrapText="1"/>
      <protection/>
    </xf>
    <xf numFmtId="0" fontId="8" fillId="0" borderId="1" xfId="25" applyFont="1" applyBorder="1" applyAlignment="1">
      <alignment horizontal="center"/>
      <protection/>
    </xf>
    <xf numFmtId="9" fontId="10" fillId="0" borderId="1" xfId="25" applyNumberFormat="1" applyFont="1" applyBorder="1" applyAlignment="1">
      <alignment horizontal="center" vertical="center"/>
      <protection/>
    </xf>
    <xf numFmtId="0" fontId="10" fillId="0" borderId="1" xfId="25" applyFont="1" applyBorder="1" applyAlignment="1">
      <alignment horizontal="center" vertical="center"/>
      <protection/>
    </xf>
    <xf numFmtId="0" fontId="8" fillId="0" borderId="3" xfId="25" applyFont="1" applyBorder="1" applyAlignment="1">
      <alignment horizontal="center"/>
      <protection/>
    </xf>
    <xf numFmtId="0" fontId="15" fillId="0" borderId="1" xfId="0" applyFont="1" applyBorder="1"/>
    <xf numFmtId="0" fontId="10" fillId="0" borderId="4" xfId="0" applyFont="1" applyBorder="1"/>
    <xf numFmtId="0" fontId="15" fillId="0" borderId="5" xfId="0" applyFont="1" applyBorder="1"/>
    <xf numFmtId="0" fontId="10" fillId="0" borderId="6" xfId="0" applyFont="1" applyBorder="1"/>
    <xf numFmtId="0" fontId="8" fillId="0" borderId="5" xfId="0" applyFont="1" applyBorder="1"/>
    <xf numFmtId="0" fontId="8" fillId="0" borderId="6" xfId="0" applyFont="1" applyBorder="1"/>
    <xf numFmtId="0" fontId="8" fillId="0" borderId="5" xfId="0" applyFont="1" applyBorder="1"/>
    <xf numFmtId="0" fontId="2" fillId="0" borderId="7" xfId="0" applyFont="1" applyBorder="1" applyAlignment="1">
      <alignment wrapText="1"/>
    </xf>
    <xf numFmtId="17" fontId="10" fillId="0" borderId="1" xfId="25" applyNumberFormat="1" applyFont="1" applyBorder="1" applyAlignment="1">
      <alignment vertical="center"/>
      <protection/>
    </xf>
    <xf numFmtId="17" fontId="11" fillId="0" borderId="1" xfId="0" applyNumberFormat="1" applyFont="1" applyBorder="1" applyAlignment="1">
      <alignment vertical="center"/>
    </xf>
    <xf numFmtId="17" fontId="11" fillId="0" borderId="0" xfId="0" applyNumberFormat="1" applyFont="1"/>
    <xf numFmtId="0" fontId="11" fillId="0" borderId="0" xfId="26" applyFont="1" applyBorder="1" applyAlignment="1">
      <alignment horizontal="center"/>
      <protection/>
    </xf>
    <xf numFmtId="0" fontId="11" fillId="0" borderId="0" xfId="26" applyFont="1" applyBorder="1">
      <alignment/>
      <protection/>
    </xf>
    <xf numFmtId="0" fontId="10" fillId="0" borderId="0" xfId="25" applyFont="1" applyAlignment="1">
      <alignment horizontal="left" vertical="top"/>
      <protection/>
    </xf>
    <xf numFmtId="2" fontId="10" fillId="0" borderId="0" xfId="25" applyNumberFormat="1" applyFont="1" applyAlignment="1">
      <alignment horizontal="left" vertical="top"/>
      <protection/>
    </xf>
    <xf numFmtId="0" fontId="11" fillId="0" borderId="0" xfId="0" applyFont="1" applyAlignment="1">
      <alignment horizontal="left" vertical="top"/>
    </xf>
    <xf numFmtId="0" fontId="16" fillId="0" borderId="2" xfId="25" applyFont="1" applyBorder="1" applyAlignment="1">
      <alignment horizontal="left" vertical="top"/>
      <protection/>
    </xf>
    <xf numFmtId="0" fontId="8" fillId="0" borderId="4" xfId="25" applyFont="1" applyBorder="1" applyAlignment="1">
      <alignment horizontal="right" vertical="top"/>
      <protection/>
    </xf>
    <xf numFmtId="0" fontId="16" fillId="0" borderId="1" xfId="25" applyFont="1" applyBorder="1" applyAlignment="1">
      <alignment horizontal="left" vertical="top"/>
      <protection/>
    </xf>
    <xf numFmtId="0" fontId="8" fillId="0" borderId="1" xfId="25" applyFont="1" applyBorder="1" applyAlignment="1">
      <alignment horizontal="right" vertical="top"/>
      <protection/>
    </xf>
    <xf numFmtId="0" fontId="8" fillId="0" borderId="1" xfId="25" applyFont="1" applyBorder="1" applyAlignment="1">
      <alignment horizontal="center" wrapText="1"/>
      <protection/>
    </xf>
    <xf numFmtId="9" fontId="11" fillId="0" borderId="0" xfId="0" applyNumberFormat="1" applyFont="1"/>
    <xf numFmtId="0" fontId="8" fillId="0" borderId="2" xfId="25" applyFont="1" applyBorder="1" applyAlignment="1">
      <alignment vertical="center"/>
      <protection/>
    </xf>
    <xf numFmtId="0" fontId="10" fillId="0" borderId="2" xfId="25" applyFont="1" applyBorder="1" applyAlignment="1">
      <alignment vertical="center"/>
      <protection/>
    </xf>
    <xf numFmtId="0" fontId="10" fillId="0" borderId="2" xfId="25" applyFont="1" applyBorder="1" applyAlignment="1">
      <alignment vertical="top"/>
      <protection/>
    </xf>
    <xf numFmtId="9" fontId="10" fillId="0" borderId="1" xfId="25" applyNumberFormat="1" applyFont="1" applyBorder="1" applyAlignment="1">
      <alignment horizontal="center" vertical="center"/>
      <protection/>
    </xf>
    <xf numFmtId="9" fontId="10" fillId="0" borderId="1" xfId="67" applyFont="1" applyBorder="1" applyAlignment="1">
      <alignment horizontal="center" vertical="center"/>
    </xf>
    <xf numFmtId="0" fontId="7" fillId="3" borderId="1" xfId="0" applyFont="1" applyFill="1" applyBorder="1" applyAlignment="1">
      <alignment horizontal="center" vertical="center" wrapText="1"/>
    </xf>
    <xf numFmtId="0" fontId="8" fillId="0" borderId="1" xfId="25" applyFont="1" applyBorder="1" applyAlignment="1">
      <alignment horizontal="center"/>
      <protection/>
    </xf>
    <xf numFmtId="0" fontId="10" fillId="0" borderId="1" xfId="25" applyFont="1" applyBorder="1" applyAlignment="1">
      <alignment horizontal="center" vertical="center"/>
      <protection/>
    </xf>
    <xf numFmtId="9" fontId="10" fillId="0" borderId="1" xfId="25" applyNumberFormat="1" applyFont="1" applyBorder="1" applyAlignment="1">
      <alignment horizontal="center" vertical="center"/>
      <protection/>
    </xf>
    <xf numFmtId="0" fontId="10" fillId="0" borderId="1" xfId="25" applyFont="1" applyBorder="1" applyAlignment="1">
      <alignment horizontal="left" vertical="top" wrapText="1"/>
      <protection/>
    </xf>
    <xf numFmtId="0" fontId="10" fillId="0" borderId="1" xfId="25" applyFont="1" applyBorder="1" applyAlignment="1">
      <alignment horizontal="left" vertical="center"/>
      <protection/>
    </xf>
    <xf numFmtId="0" fontId="8" fillId="0" borderId="3" xfId="25" applyFont="1" applyBorder="1" applyAlignment="1">
      <alignment horizontal="center"/>
      <protection/>
    </xf>
    <xf numFmtId="0" fontId="19" fillId="0" borderId="1" xfId="25" applyFont="1" applyBorder="1" applyAlignment="1">
      <alignment horizontal="center" vertical="center" wrapText="1"/>
      <protection/>
    </xf>
    <xf numFmtId="0" fontId="20" fillId="0" borderId="1" xfId="0" applyFont="1" applyBorder="1" applyAlignment="1">
      <alignment horizontal="center" vertical="center" wrapText="1"/>
    </xf>
    <xf numFmtId="0" fontId="20" fillId="0" borderId="0" xfId="0" applyFont="1" applyAlignment="1">
      <alignment horizontal="center" vertical="center"/>
    </xf>
    <xf numFmtId="0" fontId="19" fillId="0" borderId="1" xfId="25" applyFont="1" applyBorder="1" applyAlignment="1">
      <alignment horizontal="center" vertical="center"/>
      <protection/>
    </xf>
    <xf numFmtId="0" fontId="19" fillId="2" borderId="1" xfId="25" applyFont="1" applyFill="1" applyBorder="1" applyAlignment="1">
      <alignment horizontal="center" vertical="center" wrapText="1"/>
      <protection/>
    </xf>
    <xf numFmtId="0" fontId="17" fillId="0" borderId="1" xfId="25" applyFont="1" applyBorder="1" applyAlignment="1">
      <alignment horizontal="center" vertical="center" wrapText="1"/>
      <protection/>
    </xf>
    <xf numFmtId="0" fontId="18" fillId="0" borderId="1" xfId="0" applyFont="1" applyBorder="1" applyAlignment="1">
      <alignment horizontal="center" vertical="center" wrapText="1"/>
    </xf>
    <xf numFmtId="0" fontId="21" fillId="0" borderId="1" xfId="25" applyFont="1" applyBorder="1" applyAlignment="1">
      <alignment horizontal="center" vertical="center" wrapText="1"/>
      <protection/>
    </xf>
    <xf numFmtId="17" fontId="10" fillId="0" borderId="2" xfId="25" applyNumberFormat="1" applyFont="1" applyBorder="1" applyAlignment="1">
      <alignment vertical="center"/>
      <protection/>
    </xf>
    <xf numFmtId="17" fontId="10" fillId="0" borderId="2" xfId="25" applyNumberFormat="1" applyFont="1" applyBorder="1" applyAlignment="1">
      <alignment vertical="top"/>
      <protection/>
    </xf>
    <xf numFmtId="17" fontId="10" fillId="0" borderId="5" xfId="25" applyNumberFormat="1" applyFont="1" applyBorder="1" applyAlignment="1">
      <alignment horizontal="center" vertical="center"/>
      <protection/>
    </xf>
    <xf numFmtId="0" fontId="10" fillId="0" borderId="5" xfId="25" applyFont="1" applyBorder="1" applyAlignment="1">
      <alignment horizontal="center" vertical="center"/>
      <protection/>
    </xf>
    <xf numFmtId="0" fontId="11" fillId="0" borderId="3" xfId="0" applyFont="1" applyBorder="1"/>
    <xf numFmtId="0" fontId="20" fillId="0" borderId="3" xfId="0" applyFont="1" applyBorder="1" applyAlignment="1">
      <alignment horizontal="center" vertical="center" wrapText="1"/>
    </xf>
    <xf numFmtId="17" fontId="11" fillId="0" borderId="1" xfId="0" applyNumberFormat="1" applyFont="1" applyBorder="1"/>
    <xf numFmtId="0" fontId="10" fillId="0" borderId="5" xfId="25" applyFont="1" applyBorder="1" applyAlignment="1">
      <alignment vertical="center"/>
      <protection/>
    </xf>
    <xf numFmtId="0" fontId="10" fillId="2" borderId="3" xfId="25" applyFont="1" applyFill="1" applyBorder="1">
      <alignment/>
      <protection/>
    </xf>
    <xf numFmtId="0" fontId="19" fillId="2" borderId="3" xfId="25" applyFont="1" applyFill="1" applyBorder="1" applyAlignment="1">
      <alignment horizontal="center" vertical="center" wrapText="1"/>
      <protection/>
    </xf>
    <xf numFmtId="0" fontId="8" fillId="0" borderId="7" xfId="25" applyFont="1" applyBorder="1">
      <alignment/>
      <protection/>
    </xf>
    <xf numFmtId="0" fontId="10" fillId="2" borderId="1" xfId="25" applyFont="1" applyFill="1" applyBorder="1" applyAlignment="1">
      <alignment horizontal="center" vertical="center"/>
      <protection/>
    </xf>
    <xf numFmtId="17" fontId="11" fillId="0" borderId="1" xfId="0" applyNumberFormat="1" applyFont="1" applyBorder="1" applyAlignment="1">
      <alignment horizontal="center" vertical="center"/>
    </xf>
    <xf numFmtId="0" fontId="8" fillId="0" borderId="1" xfId="25" applyFont="1" applyBorder="1" applyAlignment="1">
      <alignment vertical="center"/>
      <protection/>
    </xf>
    <xf numFmtId="0" fontId="23" fillId="0" borderId="1" xfId="0" applyFont="1" applyBorder="1" applyAlignment="1">
      <alignment horizontal="center" vertical="center"/>
    </xf>
    <xf numFmtId="0" fontId="8" fillId="0" borderId="1" xfId="25" applyFont="1" applyBorder="1" applyAlignment="1">
      <alignment horizontal="center" vertical="center" wrapText="1"/>
      <protection/>
    </xf>
    <xf numFmtId="0" fontId="8" fillId="0" borderId="1" xfId="25" applyFont="1" applyBorder="1" applyAlignment="1">
      <alignment horizontal="center"/>
      <protection/>
    </xf>
    <xf numFmtId="0" fontId="10" fillId="0" borderId="1" xfId="25" applyFont="1" applyBorder="1" applyAlignment="1">
      <alignment horizontal="center" vertical="center"/>
      <protection/>
    </xf>
    <xf numFmtId="9" fontId="10" fillId="0" borderId="1" xfId="25" applyNumberFormat="1" applyFont="1" applyBorder="1" applyAlignment="1">
      <alignment horizontal="center" vertical="center"/>
      <protection/>
    </xf>
    <xf numFmtId="0" fontId="10" fillId="0" borderId="1" xfId="25" applyFont="1" applyBorder="1" applyAlignment="1">
      <alignment horizontal="left" vertical="top" wrapText="1"/>
      <protection/>
    </xf>
    <xf numFmtId="0" fontId="8" fillId="0" borderId="1" xfId="25" applyFont="1" applyBorder="1" applyAlignment="1">
      <alignment horizontal="center" vertical="center"/>
      <protection/>
    </xf>
    <xf numFmtId="0" fontId="10" fillId="0" borderId="1" xfId="25" applyFont="1" applyBorder="1" applyAlignment="1">
      <alignment horizontal="left" vertical="center"/>
      <protection/>
    </xf>
    <xf numFmtId="17" fontId="3" fillId="0" borderId="1" xfId="25" applyNumberFormat="1" applyFont="1" applyBorder="1" applyAlignment="1">
      <alignment horizontal="right" vertical="center"/>
      <protection/>
    </xf>
    <xf numFmtId="49" fontId="5" fillId="0" borderId="1" xfId="0" applyNumberFormat="1" applyFont="1" applyBorder="1" applyAlignment="1">
      <alignment horizontal="right" vertical="top"/>
    </xf>
    <xf numFmtId="0" fontId="24" fillId="0" borderId="1" xfId="0" applyFont="1" applyBorder="1"/>
    <xf numFmtId="0" fontId="24" fillId="0" borderId="2" xfId="0" applyFont="1" applyBorder="1"/>
    <xf numFmtId="0" fontId="11" fillId="0" borderId="2" xfId="0" applyFont="1" applyBorder="1"/>
    <xf numFmtId="9" fontId="10" fillId="0" borderId="5" xfId="28" applyFont="1" applyBorder="1" applyAlignment="1">
      <alignment horizontal="center" vertical="center" wrapText="1"/>
    </xf>
    <xf numFmtId="0" fontId="25" fillId="0" borderId="0" xfId="0" applyFont="1" applyAlignment="1">
      <alignment horizontal="left" vertical="top" wrapText="1"/>
    </xf>
    <xf numFmtId="0" fontId="8" fillId="0" borderId="2" xfId="25" applyFont="1" applyBorder="1" applyAlignment="1">
      <alignment horizontal="left"/>
      <protection/>
    </xf>
    <xf numFmtId="9" fontId="10" fillId="0" borderId="5" xfId="28" applyFont="1" applyBorder="1" applyAlignment="1">
      <alignment horizontal="center" vertical="center"/>
    </xf>
    <xf numFmtId="0" fontId="7" fillId="3" borderId="1" xfId="0" applyFont="1" applyFill="1" applyBorder="1" applyAlignment="1">
      <alignment horizontal="center" vertical="center" wrapText="1"/>
    </xf>
    <xf numFmtId="0" fontId="8" fillId="0" borderId="4" xfId="25" applyFont="1" applyBorder="1" applyAlignment="1">
      <alignment horizontal="center"/>
      <protection/>
    </xf>
    <xf numFmtId="9" fontId="10" fillId="0" borderId="1" xfId="25" applyNumberFormat="1" applyFont="1" applyBorder="1" applyAlignment="1">
      <alignment horizontal="center" vertical="center"/>
      <protection/>
    </xf>
    <xf numFmtId="0" fontId="8" fillId="0" borderId="2" xfId="25" applyFont="1" applyBorder="1" applyAlignment="1">
      <alignment horizontal="center"/>
      <protection/>
    </xf>
    <xf numFmtId="0" fontId="8" fillId="0" borderId="8" xfId="25" applyFont="1" applyBorder="1" applyAlignment="1">
      <alignment horizontal="center"/>
      <protection/>
    </xf>
    <xf numFmtId="0" fontId="26" fillId="0" borderId="1" xfId="0" applyFont="1" applyBorder="1"/>
    <xf numFmtId="0" fontId="27" fillId="0" borderId="1" xfId="0" applyFont="1" applyBorder="1"/>
    <xf numFmtId="0" fontId="11" fillId="0" borderId="1" xfId="0" applyFont="1" applyBorder="1" applyAlignment="1">
      <alignment horizontal="center"/>
    </xf>
    <xf numFmtId="0" fontId="28" fillId="0" borderId="4" xfId="0" applyFont="1" applyBorder="1"/>
    <xf numFmtId="0" fontId="27" fillId="0" borderId="5" xfId="0" applyFont="1" applyBorder="1"/>
    <xf numFmtId="0" fontId="28" fillId="0" borderId="6" xfId="0" applyFont="1" applyBorder="1"/>
    <xf numFmtId="0" fontId="26" fillId="0" borderId="2" xfId="0" applyFont="1" applyBorder="1"/>
    <xf numFmtId="0" fontId="29" fillId="0" borderId="1" xfId="0" applyFont="1" applyBorder="1" applyAlignment="1">
      <alignment wrapText="1"/>
    </xf>
    <xf numFmtId="0" fontId="30" fillId="0" borderId="5" xfId="0" applyFont="1" applyBorder="1"/>
    <xf numFmtId="0" fontId="30" fillId="0" borderId="1" xfId="0" applyFont="1" applyBorder="1"/>
    <xf numFmtId="0" fontId="30" fillId="0" borderId="6" xfId="0" applyFont="1" applyBorder="1"/>
    <xf numFmtId="9" fontId="30" fillId="0" borderId="6" xfId="0" applyNumberFormat="1" applyFont="1" applyBorder="1"/>
    <xf numFmtId="0" fontId="26" fillId="0" borderId="5" xfId="0" applyFont="1" applyBorder="1"/>
    <xf numFmtId="0" fontId="26" fillId="0" borderId="1" xfId="25" applyFont="1" applyBorder="1">
      <alignment/>
      <protection/>
    </xf>
    <xf numFmtId="0" fontId="31" fillId="0" borderId="1" xfId="0" applyFont="1" applyBorder="1"/>
    <xf numFmtId="0" fontId="32" fillId="0" borderId="1" xfId="0" applyFont="1" applyBorder="1" applyAlignment="1">
      <alignment wrapText="1"/>
    </xf>
    <xf numFmtId="0" fontId="31" fillId="0" borderId="1" xfId="0" applyFont="1" applyBorder="1" applyAlignment="1">
      <alignment horizontal="left" vertical="top" wrapText="1"/>
    </xf>
    <xf numFmtId="0" fontId="33" fillId="0" borderId="1" xfId="0" applyFont="1" applyBorder="1" applyAlignment="1">
      <alignment wrapText="1"/>
    </xf>
    <xf numFmtId="0" fontId="32" fillId="0" borderId="0" xfId="0" applyFont="1" applyAlignment="1">
      <alignment wrapText="1"/>
    </xf>
    <xf numFmtId="0" fontId="3" fillId="0" borderId="1" xfId="25" applyFont="1" applyBorder="1">
      <alignment/>
      <protection/>
    </xf>
    <xf numFmtId="17" fontId="5" fillId="0" borderId="1" xfId="0" applyNumberFormat="1" applyFont="1" applyBorder="1" applyAlignment="1">
      <alignment horizontal="right" vertical="top"/>
    </xf>
    <xf numFmtId="49" fontId="5" fillId="0" borderId="0" xfId="0" applyNumberFormat="1" applyFont="1" applyBorder="1" applyAlignment="1">
      <alignment horizontal="right" vertical="top"/>
    </xf>
    <xf numFmtId="0" fontId="11" fillId="0" borderId="0" xfId="0" applyFont="1" applyBorder="1"/>
    <xf numFmtId="0" fontId="18" fillId="0" borderId="0" xfId="0" applyFont="1" applyBorder="1" applyAlignment="1">
      <alignment horizontal="center" vertical="center" wrapText="1"/>
    </xf>
    <xf numFmtId="0" fontId="10" fillId="0" borderId="1" xfId="25" applyFont="1" applyBorder="1" applyAlignment="1">
      <alignment horizontal="left"/>
      <protection/>
    </xf>
    <xf numFmtId="0" fontId="8" fillId="0" borderId="5" xfId="25" applyFont="1" applyBorder="1" applyAlignment="1">
      <alignment vertical="center"/>
      <protection/>
    </xf>
    <xf numFmtId="17" fontId="10" fillId="0" borderId="5" xfId="25" applyNumberFormat="1" applyFont="1" applyBorder="1" applyAlignment="1">
      <alignment vertical="center"/>
      <protection/>
    </xf>
    <xf numFmtId="9" fontId="10" fillId="0" borderId="5" xfId="25" applyNumberFormat="1" applyFont="1" applyBorder="1" applyAlignment="1">
      <alignment horizontal="center" vertical="center"/>
      <protection/>
    </xf>
    <xf numFmtId="0" fontId="8" fillId="0" borderId="1" xfId="25" applyFont="1" applyBorder="1" applyAlignment="1">
      <alignment horizontal="center" vertical="center" wrapText="1"/>
      <protection/>
    </xf>
    <xf numFmtId="0" fontId="8" fillId="0" borderId="1" xfId="25" applyFont="1" applyBorder="1" applyAlignment="1">
      <alignment horizontal="center" vertical="center"/>
      <protection/>
    </xf>
    <xf numFmtId="0" fontId="8" fillId="0" borderId="3" xfId="25" applyFont="1" applyBorder="1" applyAlignment="1">
      <alignment horizontal="center"/>
      <protection/>
    </xf>
    <xf numFmtId="0" fontId="30" fillId="0" borderId="5" xfId="0" applyFont="1" applyBorder="1" applyAlignment="1">
      <alignment horizontal="center" vertical="center"/>
    </xf>
    <xf numFmtId="0" fontId="8" fillId="0" borderId="0" xfId="25" applyFont="1" applyBorder="1" applyAlignment="1">
      <alignment horizontal="left"/>
      <protection/>
    </xf>
    <xf numFmtId="0" fontId="9" fillId="0" borderId="1" xfId="0" applyFont="1" applyBorder="1" applyAlignment="1">
      <alignment vertical="top" wrapText="1"/>
    </xf>
    <xf numFmtId="0" fontId="33" fillId="0" borderId="1" xfId="0" applyFont="1" applyBorder="1" applyAlignment="1">
      <alignment vertical="top" wrapText="1"/>
    </xf>
    <xf numFmtId="0" fontId="12" fillId="0" borderId="1" xfId="0" applyFont="1" applyBorder="1" applyAlignment="1">
      <alignment horizontal="center" vertical="top" wrapText="1"/>
    </xf>
    <xf numFmtId="0" fontId="11" fillId="0" borderId="1" xfId="25" applyFont="1" applyBorder="1" applyAlignment="1">
      <alignment vertical="top"/>
      <protection/>
    </xf>
    <xf numFmtId="0" fontId="31" fillId="0" borderId="1" xfId="0" applyFont="1" applyBorder="1" applyAlignment="1">
      <alignment wrapText="1"/>
    </xf>
    <xf numFmtId="0" fontId="31" fillId="0" borderId="1" xfId="0" applyFont="1" applyBorder="1" applyAlignment="1">
      <alignment vertical="top" wrapText="1"/>
    </xf>
    <xf numFmtId="9" fontId="10" fillId="0" borderId="1" xfId="25" applyNumberFormat="1" applyFont="1" applyBorder="1" applyAlignment="1">
      <alignment horizontal="center" vertical="center"/>
      <protection/>
    </xf>
    <xf numFmtId="0" fontId="10" fillId="0" borderId="1" xfId="25" applyFont="1" applyBorder="1" applyAlignment="1">
      <alignment horizontal="center" vertical="center"/>
      <protection/>
    </xf>
    <xf numFmtId="0" fontId="8" fillId="0" borderId="1" xfId="25" applyFont="1" applyBorder="1" applyAlignment="1">
      <alignment horizontal="center"/>
      <protection/>
    </xf>
    <xf numFmtId="0" fontId="10" fillId="0" borderId="1" xfId="25" applyFont="1" applyBorder="1" applyAlignment="1">
      <alignment horizontal="left" vertical="top" wrapText="1"/>
      <protection/>
    </xf>
    <xf numFmtId="0" fontId="8" fillId="0" borderId="8" xfId="25" applyFont="1" applyBorder="1" applyAlignment="1">
      <alignment horizontal="center"/>
      <protection/>
    </xf>
    <xf numFmtId="0" fontId="22" fillId="0" borderId="0" xfId="0" applyFont="1" applyBorder="1" applyAlignment="1">
      <alignment horizontal="center" vertical="top" wrapText="1"/>
    </xf>
    <xf numFmtId="0" fontId="8" fillId="0" borderId="3" xfId="25" applyFont="1" applyBorder="1" applyAlignment="1">
      <alignment horizontal="center"/>
      <protection/>
    </xf>
    <xf numFmtId="17" fontId="11" fillId="0" borderId="1" xfId="0" applyNumberFormat="1" applyFont="1" applyFill="1" applyBorder="1" applyAlignment="1">
      <alignment vertical="center"/>
    </xf>
    <xf numFmtId="0" fontId="11" fillId="0" borderId="1" xfId="0" applyFont="1" applyFill="1" applyBorder="1" applyAlignment="1">
      <alignment horizontal="center" vertical="center"/>
    </xf>
    <xf numFmtId="0" fontId="27" fillId="0" borderId="1" xfId="0" applyFont="1" applyBorder="1" applyAlignment="1">
      <alignment vertical="top" wrapText="1"/>
    </xf>
    <xf numFmtId="0" fontId="34" fillId="0" borderId="1" xfId="0" applyFont="1" applyBorder="1" applyAlignment="1">
      <alignment wrapText="1"/>
    </xf>
    <xf numFmtId="0" fontId="8" fillId="0" borderId="7" xfId="25" applyFont="1" applyBorder="1" applyAlignment="1">
      <alignment horizontal="center"/>
      <protection/>
    </xf>
    <xf numFmtId="17" fontId="11" fillId="0" borderId="0" xfId="0" applyNumberFormat="1" applyFont="1" applyBorder="1" applyAlignment="1">
      <alignment horizontal="center" vertical="center"/>
    </xf>
    <xf numFmtId="0" fontId="23" fillId="0" borderId="0" xfId="0" applyFont="1" applyBorder="1" applyAlignment="1">
      <alignment horizontal="center" vertical="center"/>
    </xf>
    <xf numFmtId="17" fontId="8" fillId="0" borderId="9" xfId="25" applyNumberFormat="1" applyFont="1" applyBorder="1" applyAlignment="1">
      <alignment horizontal="center"/>
      <protection/>
    </xf>
    <xf numFmtId="0" fontId="8" fillId="0" borderId="4" xfId="25" applyFont="1" applyBorder="1" applyAlignment="1">
      <alignment horizontal="center"/>
      <protection/>
    </xf>
    <xf numFmtId="0" fontId="8" fillId="0" borderId="2" xfId="25" applyFont="1" applyBorder="1" applyAlignment="1">
      <alignment horizontal="center"/>
      <protection/>
    </xf>
    <xf numFmtId="0" fontId="8" fillId="0" borderId="8" xfId="25" applyFont="1" applyBorder="1" applyAlignment="1">
      <alignment horizontal="center"/>
      <protection/>
    </xf>
    <xf numFmtId="0" fontId="8" fillId="6" borderId="1" xfId="25" applyFont="1" applyFill="1" applyBorder="1" applyAlignment="1">
      <alignment horizontal="center"/>
      <protection/>
    </xf>
    <xf numFmtId="0" fontId="8" fillId="0" borderId="1" xfId="25" applyFont="1" applyBorder="1" applyAlignment="1">
      <alignment horizontal="center"/>
      <protection/>
    </xf>
    <xf numFmtId="0" fontId="10" fillId="0" borderId="1" xfId="25" applyFont="1" applyBorder="1" applyAlignment="1">
      <alignment horizontal="center" vertical="center"/>
      <protection/>
    </xf>
    <xf numFmtId="9" fontId="10" fillId="0" borderId="1" xfId="25" applyNumberFormat="1" applyFont="1" applyBorder="1" applyAlignment="1">
      <alignment horizontal="center" vertical="center"/>
      <protection/>
    </xf>
    <xf numFmtId="0" fontId="8" fillId="0" borderId="1" xfId="25" applyFont="1" applyBorder="1" applyAlignment="1">
      <alignment horizontal="center" vertical="center" wrapText="1"/>
      <protection/>
    </xf>
    <xf numFmtId="0" fontId="10" fillId="0" borderId="1" xfId="25" applyFont="1" applyBorder="1" applyAlignment="1">
      <alignment horizontal="left" vertical="top" wrapText="1"/>
      <protection/>
    </xf>
    <xf numFmtId="0" fontId="8" fillId="0" borderId="1" xfId="25" applyFont="1" applyBorder="1" applyAlignment="1">
      <alignment horizontal="center" vertical="center"/>
      <protection/>
    </xf>
    <xf numFmtId="0" fontId="8" fillId="0" borderId="3" xfId="25" applyFont="1" applyBorder="1" applyAlignment="1">
      <alignment horizontal="center"/>
      <protection/>
    </xf>
    <xf numFmtId="49" fontId="5" fillId="0" borderId="2" xfId="0" applyNumberFormat="1" applyFont="1" applyBorder="1" applyAlignment="1">
      <alignment horizontal="right" vertical="top"/>
    </xf>
    <xf numFmtId="17" fontId="8" fillId="0" borderId="0" xfId="25" applyNumberFormat="1" applyFont="1" applyBorder="1" applyAlignment="1">
      <alignment horizontal="center"/>
      <protection/>
    </xf>
    <xf numFmtId="0" fontId="8" fillId="0" borderId="0" xfId="25" applyFont="1" applyBorder="1" applyAlignment="1">
      <alignment wrapText="1"/>
      <protection/>
    </xf>
    <xf numFmtId="0" fontId="8" fillId="0" borderId="0" xfId="25" applyFont="1" applyBorder="1" applyAlignment="1">
      <alignment/>
      <protection/>
    </xf>
    <xf numFmtId="0" fontId="32" fillId="0" borderId="0" xfId="0" applyFont="1" applyBorder="1" applyAlignment="1">
      <alignment wrapText="1"/>
    </xf>
    <xf numFmtId="0" fontId="8" fillId="0" borderId="0" xfId="25" applyFont="1" applyBorder="1" applyAlignment="1">
      <alignment horizontal="right" vertical="top"/>
      <protection/>
    </xf>
    <xf numFmtId="0" fontId="16" fillId="0" borderId="0" xfId="25" applyFont="1" applyBorder="1" applyAlignment="1">
      <alignment horizontal="left" vertical="top"/>
      <protection/>
    </xf>
    <xf numFmtId="0" fontId="10" fillId="0" borderId="0" xfId="25" applyFont="1" applyBorder="1" applyAlignment="1">
      <alignment horizontal="left" vertical="top"/>
      <protection/>
    </xf>
    <xf numFmtId="0" fontId="3" fillId="0" borderId="0" xfId="25" applyFont="1" applyBorder="1">
      <alignment/>
      <protection/>
    </xf>
    <xf numFmtId="0" fontId="25" fillId="0" borderId="0" xfId="0" applyFont="1" applyBorder="1" applyAlignment="1">
      <alignment horizontal="left" vertical="top" wrapText="1"/>
    </xf>
    <xf numFmtId="0" fontId="33" fillId="0" borderId="0" xfId="0" applyFont="1" applyBorder="1" applyAlignment="1">
      <alignment wrapText="1"/>
    </xf>
    <xf numFmtId="0" fontId="31" fillId="0" borderId="0" xfId="0" applyFont="1" applyBorder="1" applyAlignment="1">
      <alignment horizontal="left" vertical="top" wrapText="1"/>
    </xf>
    <xf numFmtId="0" fontId="31" fillId="0" borderId="0" xfId="0" applyFont="1" applyBorder="1"/>
    <xf numFmtId="0" fontId="11" fillId="0" borderId="0" xfId="0" applyFont="1" applyAlignment="1">
      <alignment vertical="top" wrapText="1"/>
    </xf>
    <xf numFmtId="17" fontId="8" fillId="0" borderId="0" xfId="25" applyNumberFormat="1" applyFont="1" applyBorder="1" applyAlignment="1">
      <alignment horizontal="center"/>
      <protection/>
    </xf>
    <xf numFmtId="0" fontId="8" fillId="0" borderId="0" xfId="25" applyFont="1" applyBorder="1" applyAlignment="1">
      <alignment horizontal="center"/>
      <protection/>
    </xf>
    <xf numFmtId="0" fontId="8" fillId="0" borderId="1" xfId="25" applyFont="1" applyBorder="1" applyAlignment="1">
      <alignment horizontal="center" vertical="center" wrapText="1"/>
      <protection/>
    </xf>
    <xf numFmtId="0" fontId="10" fillId="0" borderId="1" xfId="25" applyFont="1" applyBorder="1" applyAlignment="1">
      <alignment horizontal="center" vertical="center"/>
      <protection/>
    </xf>
    <xf numFmtId="0" fontId="8" fillId="0" borderId="1" xfId="25" applyFont="1" applyBorder="1" applyAlignment="1">
      <alignment horizontal="center"/>
      <protection/>
    </xf>
    <xf numFmtId="0" fontId="8" fillId="6" borderId="1" xfId="25" applyFont="1" applyFill="1" applyBorder="1" applyAlignment="1">
      <alignment horizontal="center"/>
      <protection/>
    </xf>
    <xf numFmtId="9" fontId="10" fillId="0" borderId="1" xfId="25" applyNumberFormat="1" applyFont="1" applyBorder="1" applyAlignment="1">
      <alignment horizontal="center" vertical="center"/>
      <protection/>
    </xf>
    <xf numFmtId="0" fontId="10" fillId="0" borderId="1" xfId="25" applyFont="1" applyBorder="1" applyAlignment="1">
      <alignment horizontal="left" vertical="top" wrapText="1"/>
      <protection/>
    </xf>
    <xf numFmtId="0" fontId="8" fillId="0" borderId="1" xfId="25" applyFont="1" applyBorder="1" applyAlignment="1">
      <alignment horizontal="center" vertical="center"/>
      <protection/>
    </xf>
    <xf numFmtId="0" fontId="8" fillId="0" borderId="3" xfId="25" applyFont="1" applyBorder="1" applyAlignment="1">
      <alignment horizontal="center"/>
      <protection/>
    </xf>
    <xf numFmtId="0" fontId="10" fillId="0" borderId="1" xfId="25" applyFont="1" applyBorder="1" applyAlignment="1">
      <alignment horizontal="center" vertical="center"/>
      <protection/>
    </xf>
    <xf numFmtId="0" fontId="10" fillId="0" borderId="1" xfId="25" applyFont="1" applyBorder="1" applyAlignment="1">
      <alignment horizontal="left" vertical="top" wrapText="1"/>
      <protection/>
    </xf>
    <xf numFmtId="0" fontId="3" fillId="0" borderId="1" xfId="25" applyFont="1" applyBorder="1" applyAlignment="1">
      <alignment horizontal="left"/>
      <protection/>
    </xf>
    <xf numFmtId="0" fontId="11" fillId="0" borderId="1" xfId="0" applyFont="1" applyBorder="1" applyAlignment="1">
      <alignment horizontal="right"/>
    </xf>
    <xf numFmtId="0" fontId="11" fillId="0" borderId="1" xfId="0" applyFont="1" applyBorder="1" applyAlignment="1">
      <alignment vertical="top" wrapText="1"/>
    </xf>
    <xf numFmtId="0" fontId="11" fillId="0" borderId="1" xfId="0" applyFont="1" applyBorder="1" applyAlignment="1">
      <alignment horizontal="center" vertical="center"/>
    </xf>
    <xf numFmtId="0" fontId="5" fillId="0" borderId="0" xfId="0" applyFont="1" applyAlignment="1">
      <alignment wrapText="1"/>
    </xf>
    <xf numFmtId="0" fontId="22" fillId="0" borderId="1" xfId="25" applyFont="1" applyBorder="1" applyAlignment="1">
      <alignment wrapText="1"/>
      <protection/>
    </xf>
    <xf numFmtId="0" fontId="37" fillId="0" borderId="1" xfId="0" applyFont="1" applyBorder="1" applyAlignment="1">
      <alignment wrapText="1"/>
    </xf>
    <xf numFmtId="0" fontId="29" fillId="0" borderId="1" xfId="25" applyFont="1" applyBorder="1" applyAlignment="1">
      <alignment horizontal="left" vertical="top"/>
      <protection/>
    </xf>
    <xf numFmtId="0" fontId="10" fillId="0" borderId="4" xfId="25" applyFont="1" applyBorder="1">
      <alignment/>
      <protection/>
    </xf>
    <xf numFmtId="0" fontId="36" fillId="0" borderId="1" xfId="25" applyFont="1" applyBorder="1" applyAlignment="1">
      <alignment vertical="top" wrapText="1"/>
      <protection/>
    </xf>
    <xf numFmtId="9" fontId="10" fillId="0" borderId="1" xfId="25" applyNumberFormat="1" applyFont="1" applyBorder="1" applyAlignment="1">
      <alignment horizontal="center" vertical="center"/>
      <protection/>
    </xf>
    <xf numFmtId="0" fontId="10" fillId="0" borderId="1" xfId="25" applyFont="1" applyBorder="1" applyAlignment="1">
      <alignment horizontal="center" vertical="center"/>
      <protection/>
    </xf>
    <xf numFmtId="0" fontId="8" fillId="0" borderId="1" xfId="25" applyFont="1" applyBorder="1" applyAlignment="1">
      <alignment horizontal="center"/>
      <protection/>
    </xf>
    <xf numFmtId="0" fontId="8" fillId="0" borderId="1" xfId="25" applyFont="1" applyBorder="1" applyAlignment="1">
      <alignment horizontal="center" vertical="center" wrapText="1"/>
      <protection/>
    </xf>
    <xf numFmtId="17" fontId="8" fillId="0" borderId="0" xfId="25" applyNumberFormat="1" applyFont="1" applyBorder="1" applyAlignment="1">
      <alignment horizontal="center"/>
      <protection/>
    </xf>
    <xf numFmtId="0" fontId="8" fillId="0" borderId="0" xfId="25" applyFont="1" applyBorder="1" applyAlignment="1">
      <alignment horizontal="center"/>
      <protection/>
    </xf>
    <xf numFmtId="0" fontId="10" fillId="0" borderId="1" xfId="25" applyFont="1" applyBorder="1" applyAlignment="1">
      <alignment horizontal="left" vertical="top" wrapText="1"/>
      <protection/>
    </xf>
    <xf numFmtId="0" fontId="8" fillId="0" borderId="1" xfId="25" applyFont="1" applyBorder="1" applyAlignment="1">
      <alignment horizontal="center" vertical="center"/>
      <protection/>
    </xf>
    <xf numFmtId="0" fontId="5" fillId="0" borderId="1" xfId="0" applyFont="1" applyBorder="1" applyAlignment="1">
      <alignment wrapText="1"/>
    </xf>
    <xf numFmtId="0" fontId="11" fillId="0" borderId="1" xfId="0" applyFont="1" applyBorder="1" applyAlignment="1">
      <alignment vertical="center"/>
    </xf>
    <xf numFmtId="0" fontId="39" fillId="8" borderId="0" xfId="0" applyFont="1" applyFill="1" applyBorder="1" applyAlignment="1">
      <alignment horizontal="center" vertical="center" wrapText="1"/>
    </xf>
    <xf numFmtId="0" fontId="40" fillId="8" borderId="0" xfId="0" applyFont="1" applyFill="1" applyBorder="1"/>
    <xf numFmtId="0" fontId="39" fillId="0" borderId="0" xfId="0" applyFont="1" applyAlignment="1">
      <alignment vertical="top" wrapText="1"/>
    </xf>
    <xf numFmtId="0" fontId="39" fillId="0" borderId="0" xfId="0" applyFont="1" applyAlignment="1">
      <alignment horizontal="left" vertical="center" wrapText="1"/>
    </xf>
    <xf numFmtId="0" fontId="40" fillId="0" borderId="0" xfId="0" applyFont="1"/>
    <xf numFmtId="0" fontId="40" fillId="0" borderId="0" xfId="0" applyFont="1" applyAlignment="1">
      <alignment/>
    </xf>
    <xf numFmtId="0" fontId="42" fillId="3" borderId="1" xfId="0" applyFont="1" applyFill="1" applyBorder="1" applyAlignment="1">
      <alignment horizontal="center" vertical="center" wrapText="1"/>
    </xf>
    <xf numFmtId="0" fontId="44" fillId="0" borderId="1" xfId="20" applyFont="1" applyFill="1" applyBorder="1" applyAlignment="1">
      <alignment horizontal="center" vertical="center" wrapText="1"/>
      <protection/>
    </xf>
    <xf numFmtId="0" fontId="45" fillId="0" borderId="1" xfId="21" applyFont="1" applyFill="1" applyBorder="1" applyAlignment="1" applyProtection="1">
      <alignment horizontal="center" vertical="center" wrapText="1"/>
      <protection/>
    </xf>
    <xf numFmtId="49" fontId="41" fillId="0" borderId="1" xfId="20" applyNumberFormat="1" applyFont="1" applyFill="1" applyBorder="1" applyAlignment="1">
      <alignment horizontal="center" vertical="center" wrapText="1"/>
      <protection/>
    </xf>
    <xf numFmtId="0" fontId="41" fillId="0" borderId="1" xfId="20" applyFont="1" applyFill="1" applyBorder="1" applyAlignment="1">
      <alignment horizontal="center" vertical="center" wrapText="1"/>
      <protection/>
    </xf>
    <xf numFmtId="9" fontId="41" fillId="0" borderId="1" xfId="20" applyNumberFormat="1" applyFont="1" applyFill="1" applyBorder="1" applyAlignment="1">
      <alignment horizontal="center" vertical="center" wrapText="1"/>
      <protection/>
    </xf>
    <xf numFmtId="9" fontId="41" fillId="4" borderId="1" xfId="20" applyNumberFormat="1" applyFont="1" applyFill="1" applyBorder="1" applyAlignment="1">
      <alignment horizontal="center" vertical="center" wrapText="1"/>
      <protection/>
    </xf>
    <xf numFmtId="9" fontId="41" fillId="2" borderId="1" xfId="27" applyNumberFormat="1" applyFont="1" applyFill="1" applyBorder="1" applyAlignment="1">
      <alignment horizontal="center" vertical="center" wrapText="1"/>
    </xf>
    <xf numFmtId="9" fontId="41" fillId="2" borderId="1" xfId="20" applyNumberFormat="1" applyFont="1" applyFill="1" applyBorder="1" applyAlignment="1">
      <alignment horizontal="center" vertical="center" wrapText="1"/>
      <protection/>
    </xf>
    <xf numFmtId="0" fontId="45" fillId="0" borderId="0" xfId="21" applyFont="1" applyAlignment="1" applyProtection="1">
      <alignment horizontal="center" vertical="center" wrapText="1"/>
      <protection/>
    </xf>
    <xf numFmtId="0" fontId="47" fillId="0" borderId="0" xfId="0" applyFont="1" applyAlignment="1">
      <alignment/>
    </xf>
    <xf numFmtId="0" fontId="42" fillId="3" borderId="5"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3" fillId="9" borderId="3" xfId="20" applyFont="1" applyFill="1" applyBorder="1" applyAlignment="1">
      <alignment horizontal="center" vertical="center" wrapText="1"/>
      <protection/>
    </xf>
    <xf numFmtId="0" fontId="43" fillId="9" borderId="7" xfId="20" applyFont="1" applyFill="1" applyBorder="1" applyAlignment="1">
      <alignment horizontal="center" vertical="center" wrapText="1"/>
      <protection/>
    </xf>
    <xf numFmtId="0" fontId="43" fillId="9" borderId="5" xfId="20" applyFont="1" applyFill="1" applyBorder="1" applyAlignment="1">
      <alignment horizontal="center" vertical="center" wrapText="1"/>
      <protection/>
    </xf>
    <xf numFmtId="0" fontId="39" fillId="8" borderId="10" xfId="0" applyFont="1" applyFill="1" applyBorder="1" applyAlignment="1">
      <alignment horizontal="center" vertical="center" wrapText="1"/>
    </xf>
    <xf numFmtId="0" fontId="41" fillId="0" borderId="0" xfId="0" applyFont="1" applyBorder="1"/>
    <xf numFmtId="0" fontId="41" fillId="0" borderId="10" xfId="0" applyFont="1" applyBorder="1"/>
    <xf numFmtId="0" fontId="41" fillId="0" borderId="11" xfId="0" applyFont="1" applyBorder="1"/>
    <xf numFmtId="0" fontId="39" fillId="0" borderId="0" xfId="0" applyFont="1" applyAlignment="1">
      <alignment horizontal="left" vertical="center" wrapText="1"/>
    </xf>
    <xf numFmtId="0" fontId="40" fillId="0" borderId="0" xfId="0" applyFont="1" applyAlignment="1">
      <alignment/>
    </xf>
    <xf numFmtId="0" fontId="39" fillId="0" borderId="0" xfId="0" applyFont="1" applyBorder="1" applyAlignment="1">
      <alignment horizontal="left" vertical="center" wrapText="1"/>
    </xf>
    <xf numFmtId="0" fontId="40" fillId="0" borderId="0" xfId="0" applyFont="1" applyBorder="1" applyAlignment="1">
      <alignment/>
    </xf>
    <xf numFmtId="17" fontId="8" fillId="0" borderId="2" xfId="25" applyNumberFormat="1" applyFont="1" applyBorder="1" applyAlignment="1">
      <alignment horizontal="center"/>
      <protection/>
    </xf>
    <xf numFmtId="17" fontId="8" fillId="0" borderId="4" xfId="25" applyNumberFormat="1" applyFont="1" applyBorder="1" applyAlignment="1">
      <alignment horizontal="center"/>
      <protection/>
    </xf>
    <xf numFmtId="0" fontId="11" fillId="0" borderId="1" xfId="0" applyFont="1" applyBorder="1" applyAlignment="1">
      <alignment horizontal="left" vertical="top" wrapText="1"/>
    </xf>
    <xf numFmtId="17" fontId="8" fillId="0" borderId="0" xfId="25" applyNumberFormat="1" applyFont="1" applyBorder="1" applyAlignment="1">
      <alignment horizontal="center"/>
      <protection/>
    </xf>
    <xf numFmtId="0" fontId="8" fillId="0" borderId="0" xfId="25" applyFont="1" applyBorder="1" applyAlignment="1">
      <alignment horizontal="center"/>
      <protection/>
    </xf>
    <xf numFmtId="0" fontId="11" fillId="0" borderId="1" xfId="0" applyFont="1" applyFill="1" applyBorder="1" applyAlignment="1">
      <alignment horizontal="left" vertical="top" wrapText="1"/>
    </xf>
    <xf numFmtId="0" fontId="7" fillId="7" borderId="3" xfId="25" applyFont="1" applyFill="1" applyBorder="1" applyAlignment="1">
      <alignment horizontal="center" vertical="center"/>
      <protection/>
    </xf>
    <xf numFmtId="0" fontId="7" fillId="7" borderId="1" xfId="25" applyFont="1" applyFill="1" applyBorder="1" applyAlignment="1">
      <alignment horizontal="center" vertical="center"/>
      <protection/>
    </xf>
    <xf numFmtId="0" fontId="8" fillId="0" borderId="12" xfId="25" applyFont="1" applyBorder="1" applyAlignment="1">
      <alignment horizontal="center" vertical="center"/>
      <protection/>
    </xf>
    <xf numFmtId="0" fontId="8" fillId="0" borderId="6" xfId="25" applyFont="1" applyBorder="1" applyAlignment="1">
      <alignment horizontal="center" vertical="center"/>
      <protection/>
    </xf>
    <xf numFmtId="0" fontId="7" fillId="7" borderId="5" xfId="25" applyFont="1" applyFill="1" applyBorder="1" applyAlignment="1">
      <alignment horizontal="center" vertical="center"/>
      <protection/>
    </xf>
    <xf numFmtId="0" fontId="10" fillId="0" borderId="1" xfId="25" applyFont="1" applyBorder="1" applyAlignment="1">
      <alignment horizontal="center" vertical="center" wrapText="1"/>
      <protection/>
    </xf>
    <xf numFmtId="0" fontId="10" fillId="0" borderId="1" xfId="25" applyFont="1" applyBorder="1" applyAlignment="1">
      <alignment horizontal="center" vertical="center"/>
      <protection/>
    </xf>
    <xf numFmtId="0" fontId="8" fillId="0" borderId="1" xfId="25" applyFont="1" applyBorder="1" applyAlignment="1">
      <alignment horizontal="center"/>
      <protection/>
    </xf>
    <xf numFmtId="49" fontId="10" fillId="0" borderId="1" xfId="25" applyNumberFormat="1" applyFont="1" applyBorder="1" applyAlignment="1">
      <alignment horizontal="center" vertical="center"/>
      <protection/>
    </xf>
    <xf numFmtId="0" fontId="22" fillId="0" borderId="0" xfId="0" applyFont="1" applyAlignment="1">
      <alignment horizontal="left" vertical="top" wrapText="1"/>
    </xf>
    <xf numFmtId="9" fontId="10" fillId="0" borderId="1" xfId="25" applyNumberFormat="1" applyFont="1" applyBorder="1" applyAlignment="1">
      <alignment horizontal="center" vertical="center"/>
      <protection/>
    </xf>
    <xf numFmtId="0" fontId="10" fillId="0" borderId="1" xfId="25" applyNumberFormat="1" applyFont="1" applyBorder="1" applyAlignment="1">
      <alignment horizontal="center" vertical="center"/>
      <protection/>
    </xf>
    <xf numFmtId="0" fontId="10" fillId="7" borderId="1" xfId="25" applyFont="1" applyFill="1" applyBorder="1" applyAlignment="1">
      <alignment horizontal="center"/>
      <protection/>
    </xf>
    <xf numFmtId="0" fontId="8" fillId="0" borderId="1" xfId="25" applyFont="1" applyFill="1" applyBorder="1" applyAlignment="1">
      <alignment horizontal="center" vertical="center" wrapText="1"/>
      <protection/>
    </xf>
    <xf numFmtId="0" fontId="8" fillId="6" borderId="1" xfId="25" applyFont="1" applyFill="1" applyBorder="1" applyAlignment="1">
      <alignment horizontal="center"/>
      <protection/>
    </xf>
    <xf numFmtId="0" fontId="10" fillId="0" borderId="1" xfId="25" applyNumberFormat="1" applyFont="1" applyBorder="1" applyAlignment="1">
      <alignment horizontal="center" vertical="center" wrapText="1"/>
      <protection/>
    </xf>
    <xf numFmtId="49" fontId="10" fillId="0" borderId="1" xfId="25" applyNumberFormat="1" applyFont="1" applyBorder="1" applyAlignment="1">
      <alignment horizontal="center" vertical="center" wrapText="1"/>
      <protection/>
    </xf>
    <xf numFmtId="0" fontId="8" fillId="0" borderId="1" xfId="25" applyFont="1" applyBorder="1" applyAlignment="1">
      <alignment horizontal="center" vertical="center" wrapText="1"/>
      <protection/>
    </xf>
    <xf numFmtId="0" fontId="10" fillId="0" borderId="1" xfId="25" applyFont="1" applyBorder="1" applyAlignment="1">
      <alignment horizontal="left" vertical="top" wrapText="1"/>
      <protection/>
    </xf>
    <xf numFmtId="0" fontId="8" fillId="0" borderId="13" xfId="25" applyFont="1" applyBorder="1" applyAlignment="1">
      <alignment horizontal="center" vertical="center"/>
      <protection/>
    </xf>
    <xf numFmtId="17" fontId="10" fillId="0" borderId="2" xfId="25" applyNumberFormat="1" applyFont="1" applyBorder="1" applyAlignment="1">
      <alignment horizontal="center" vertical="center"/>
      <protection/>
    </xf>
    <xf numFmtId="17" fontId="10" fillId="0" borderId="4" xfId="25" applyNumberFormat="1" applyFont="1" applyBorder="1" applyAlignment="1">
      <alignment horizontal="center" vertical="center"/>
      <protection/>
    </xf>
    <xf numFmtId="0" fontId="8" fillId="0" borderId="2" xfId="25" applyFont="1" applyBorder="1" applyAlignment="1">
      <alignment horizontal="center"/>
      <protection/>
    </xf>
    <xf numFmtId="0" fontId="8" fillId="0" borderId="8" xfId="25" applyFont="1" applyBorder="1" applyAlignment="1">
      <alignment horizontal="center"/>
      <protection/>
    </xf>
    <xf numFmtId="0" fontId="8" fillId="0" borderId="4" xfId="25" applyFont="1" applyBorder="1" applyAlignment="1">
      <alignment horizontal="center"/>
      <protection/>
    </xf>
    <xf numFmtId="0" fontId="22" fillId="0" borderId="1" xfId="0" applyFont="1" applyBorder="1" applyAlignment="1">
      <alignment horizontal="left" vertical="top" wrapText="1"/>
    </xf>
    <xf numFmtId="0" fontId="8" fillId="0" borderId="1" xfId="25" applyFont="1" applyBorder="1" applyAlignment="1">
      <alignment horizontal="center" vertical="center"/>
      <protection/>
    </xf>
    <xf numFmtId="17" fontId="10" fillId="0" borderId="1" xfId="25" applyNumberFormat="1" applyFont="1" applyBorder="1" applyAlignment="1">
      <alignment horizontal="left" vertical="center"/>
      <protection/>
    </xf>
    <xf numFmtId="0" fontId="10" fillId="0" borderId="1" xfId="25" applyFont="1" applyBorder="1" applyAlignment="1">
      <alignment horizontal="left" vertical="center"/>
      <protection/>
    </xf>
    <xf numFmtId="17" fontId="10" fillId="0" borderId="2" xfId="25" applyNumberFormat="1" applyFont="1" applyBorder="1" applyAlignment="1">
      <alignment horizontal="left" vertical="center"/>
      <protection/>
    </xf>
    <xf numFmtId="0" fontId="10" fillId="0" borderId="4" xfId="25" applyFont="1" applyBorder="1" applyAlignment="1">
      <alignment horizontal="left" vertical="center"/>
      <protection/>
    </xf>
    <xf numFmtId="0" fontId="22" fillId="0" borderId="1" xfId="0" applyFont="1" applyFill="1" applyBorder="1" applyAlignment="1">
      <alignment horizontal="left" vertical="top" wrapText="1"/>
    </xf>
    <xf numFmtId="0" fontId="22" fillId="0" borderId="1" xfId="0" applyFont="1" applyBorder="1" applyAlignment="1">
      <alignment horizontal="center" vertical="top" wrapText="1"/>
    </xf>
    <xf numFmtId="0" fontId="38" fillId="0" borderId="1" xfId="0" applyFont="1" applyBorder="1" applyAlignment="1">
      <alignment horizontal="center" vertical="top" wrapText="1"/>
    </xf>
    <xf numFmtId="0" fontId="38" fillId="0" borderId="1" xfId="0" applyFont="1" applyFill="1" applyBorder="1" applyAlignment="1">
      <alignment horizontal="left" vertical="top" wrapText="1"/>
    </xf>
    <xf numFmtId="0" fontId="46" fillId="0" borderId="0" xfId="0" applyFont="1" applyBorder="1"/>
    <xf numFmtId="0" fontId="46" fillId="0" borderId="10" xfId="0" applyFont="1" applyBorder="1"/>
    <xf numFmtId="0" fontId="46" fillId="0" borderId="11" xfId="0" applyFont="1" applyBorder="1"/>
    <xf numFmtId="0" fontId="47" fillId="0" borderId="0" xfId="0" applyFont="1" applyAlignment="1">
      <alignment/>
    </xf>
    <xf numFmtId="0" fontId="47" fillId="0" borderId="0" xfId="0" applyFont="1" applyBorder="1" applyAlignment="1">
      <alignment/>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9" borderId="3" xfId="20" applyFont="1" applyFill="1" applyBorder="1" applyAlignment="1">
      <alignment horizontal="center" vertical="center" wrapText="1"/>
      <protection/>
    </xf>
    <xf numFmtId="0" fontId="8" fillId="9" borderId="7" xfId="20" applyFont="1" applyFill="1" applyBorder="1" applyAlignment="1">
      <alignment horizontal="center" vertical="center" wrapText="1"/>
      <protection/>
    </xf>
    <xf numFmtId="0" fontId="8" fillId="9" borderId="5" xfId="20" applyFont="1" applyFill="1" applyBorder="1" applyAlignment="1">
      <alignment horizontal="center" vertical="center" wrapText="1"/>
      <protection/>
    </xf>
    <xf numFmtId="0" fontId="11" fillId="0" borderId="3" xfId="0" applyFont="1" applyBorder="1" applyAlignment="1">
      <alignment horizontal="left" vertical="top" wrapText="1"/>
    </xf>
    <xf numFmtId="0" fontId="10" fillId="0" borderId="1" xfId="25" applyFont="1" applyBorder="1" applyAlignment="1">
      <alignment horizontal="justify" vertical="top" wrapText="1"/>
      <protection/>
    </xf>
    <xf numFmtId="0" fontId="11" fillId="0" borderId="2"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11" fillId="0" borderId="2" xfId="26" applyFont="1" applyBorder="1" applyAlignment="1">
      <alignment horizontal="center"/>
      <protection/>
    </xf>
    <xf numFmtId="0" fontId="11" fillId="0" borderId="8" xfId="26" applyFont="1" applyBorder="1" applyAlignment="1">
      <alignment horizontal="center"/>
      <protection/>
    </xf>
    <xf numFmtId="0" fontId="11" fillId="0" borderId="4" xfId="26" applyFont="1" applyBorder="1" applyAlignment="1">
      <alignment horizontal="center"/>
      <protection/>
    </xf>
    <xf numFmtId="0" fontId="10" fillId="0" borderId="2" xfId="25" applyFont="1" applyBorder="1" applyAlignment="1">
      <alignment horizontal="justify" vertical="top" wrapText="1"/>
      <protection/>
    </xf>
    <xf numFmtId="0" fontId="10" fillId="0" borderId="8" xfId="25" applyFont="1" applyBorder="1" applyAlignment="1">
      <alignment horizontal="justify" vertical="top" wrapText="1"/>
      <protection/>
    </xf>
    <xf numFmtId="0" fontId="10" fillId="0" borderId="4" xfId="25" applyFont="1" applyBorder="1" applyAlignment="1">
      <alignment horizontal="justify" vertical="top" wrapText="1"/>
      <protection/>
    </xf>
    <xf numFmtId="0" fontId="10" fillId="0" borderId="3" xfId="25" applyFont="1" applyBorder="1" applyAlignment="1">
      <alignment horizontal="left" vertical="top" wrapText="1"/>
      <protection/>
    </xf>
    <xf numFmtId="17" fontId="10" fillId="0" borderId="1" xfId="25" applyNumberFormat="1" applyFont="1" applyBorder="1" applyAlignment="1">
      <alignment horizontal="left" vertical="top"/>
      <protection/>
    </xf>
    <xf numFmtId="0" fontId="10" fillId="0" borderId="1" xfId="25" applyFont="1" applyBorder="1" applyAlignment="1">
      <alignment horizontal="left" vertical="top"/>
      <protection/>
    </xf>
    <xf numFmtId="17" fontId="10" fillId="0" borderId="2" xfId="25" applyNumberFormat="1" applyFont="1" applyBorder="1" applyAlignment="1">
      <alignment horizontal="left" vertical="top"/>
      <protection/>
    </xf>
    <xf numFmtId="17" fontId="10" fillId="0" borderId="4" xfId="25" applyNumberFormat="1" applyFont="1" applyBorder="1" applyAlignment="1">
      <alignment horizontal="left" vertical="top"/>
      <protection/>
    </xf>
    <xf numFmtId="49" fontId="10" fillId="0" borderId="1" xfId="25" applyNumberFormat="1" applyFont="1" applyBorder="1" applyAlignment="1">
      <alignment horizontal="left" vertical="top"/>
      <protection/>
    </xf>
    <xf numFmtId="0" fontId="22" fillId="0" borderId="2" xfId="0" applyFont="1" applyBorder="1" applyAlignment="1">
      <alignment horizontal="left" vertical="top" wrapText="1"/>
    </xf>
    <xf numFmtId="0" fontId="22" fillId="0" borderId="8" xfId="0" applyFont="1" applyBorder="1" applyAlignment="1">
      <alignment horizontal="left" vertical="top" wrapText="1"/>
    </xf>
    <xf numFmtId="0" fontId="22" fillId="0" borderId="4" xfId="0" applyFont="1" applyBorder="1" applyAlignment="1">
      <alignment horizontal="left" vertical="top" wrapText="1"/>
    </xf>
    <xf numFmtId="0" fontId="3" fillId="0" borderId="1" xfId="25" applyFont="1" applyBorder="1" applyAlignment="1">
      <alignment horizontal="justify" vertical="top" wrapText="1"/>
      <protection/>
    </xf>
    <xf numFmtId="0" fontId="22" fillId="0" borderId="0" xfId="0" applyFont="1" applyBorder="1" applyAlignment="1">
      <alignment horizontal="center" vertical="top" wrapText="1"/>
    </xf>
    <xf numFmtId="0" fontId="8" fillId="0" borderId="13" xfId="25" applyFont="1" applyBorder="1" applyAlignment="1">
      <alignment horizontal="center"/>
      <protection/>
    </xf>
    <xf numFmtId="0" fontId="8" fillId="0" borderId="12" xfId="25" applyFont="1" applyBorder="1" applyAlignment="1">
      <alignment horizontal="center"/>
      <protection/>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8" fillId="0" borderId="3" xfId="25" applyFont="1" applyBorder="1" applyAlignment="1">
      <alignment horizontal="center" vertical="center"/>
      <protection/>
    </xf>
    <xf numFmtId="0" fontId="8" fillId="0" borderId="5" xfId="25" applyFont="1" applyBorder="1" applyAlignment="1">
      <alignment horizontal="center" vertical="center"/>
      <protection/>
    </xf>
    <xf numFmtId="0" fontId="8" fillId="0" borderId="3" xfId="25" applyFont="1" applyBorder="1" applyAlignment="1">
      <alignment horizontal="center" vertical="center" wrapText="1"/>
      <protection/>
    </xf>
    <xf numFmtId="0" fontId="8" fillId="0" borderId="5" xfId="25" applyFont="1" applyBorder="1" applyAlignment="1">
      <alignment horizontal="center" vertical="center" wrapText="1"/>
      <protection/>
    </xf>
    <xf numFmtId="0" fontId="8" fillId="0" borderId="3" xfId="25" applyFont="1" applyBorder="1" applyAlignment="1">
      <alignment horizontal="center"/>
      <protection/>
    </xf>
    <xf numFmtId="0" fontId="8" fillId="0" borderId="5" xfId="25" applyFont="1" applyBorder="1" applyAlignment="1">
      <alignment horizontal="center"/>
      <protection/>
    </xf>
  </cellXfs>
  <cellStyles count="54">
    <cellStyle name="Normal" xfId="0"/>
    <cellStyle name="Percent" xfId="15"/>
    <cellStyle name="Currency" xfId="16"/>
    <cellStyle name="Currency [0]" xfId="17"/>
    <cellStyle name="Comma" xfId="18"/>
    <cellStyle name="Comma [0]" xfId="19"/>
    <cellStyle name="Normal 4" xfId="20"/>
    <cellStyle name="Hipervínculo" xfId="21"/>
    <cellStyle name="Millares 2" xfId="22"/>
    <cellStyle name="Moneda 3" xfId="23"/>
    <cellStyle name="Moneda 2" xfId="24"/>
    <cellStyle name="Normal 2" xfId="25"/>
    <cellStyle name="Normal 3" xfId="26"/>
    <cellStyle name="Porcentaje 3" xfId="27"/>
    <cellStyle name="Porcentaje 2" xfId="28"/>
    <cellStyle name="Hipervínculo visitado" xfId="29"/>
    <cellStyle name="Hipervínculo visitado" xfId="30"/>
    <cellStyle name="Hipervínculo visitado" xfId="31"/>
    <cellStyle name="Hipervínculo visitado" xfId="32"/>
    <cellStyle name="Hipervínculo visitado" xfId="33"/>
    <cellStyle name="Hipervínculo visitado" xfId="34"/>
    <cellStyle name="Hipervínculo visitado" xfId="35"/>
    <cellStyle name="Hipervínculo visitado" xfId="36"/>
    <cellStyle name="Hipervínculo visitado" xfId="37"/>
    <cellStyle name="Hipervínculo visitado" xfId="38"/>
    <cellStyle name="Hipervínculo visitado" xfId="39"/>
    <cellStyle name="Hipervínculo visitado" xfId="40"/>
    <cellStyle name="Hipervínculo visitado" xfId="41"/>
    <cellStyle name="Hipervínculo visitado" xfId="42"/>
    <cellStyle name="Hipervínculo visitado" xfId="43"/>
    <cellStyle name="Hipervínculo visitado" xfId="44"/>
    <cellStyle name="Hipervínculo visitado" xfId="45"/>
    <cellStyle name="Hipervínculo visitado" xfId="46"/>
    <cellStyle name="Hipervínculo visitado" xfId="47"/>
    <cellStyle name="Hipervínculo visitado" xfId="48"/>
    <cellStyle name="Hipervínculo visitado" xfId="49"/>
    <cellStyle name="Hipervínculo visitado" xfId="50"/>
    <cellStyle name="Hipervínculo visitado" xfId="51"/>
    <cellStyle name="Hipervínculo visitado" xfId="52"/>
    <cellStyle name="Hipervínculo visitado" xfId="53"/>
    <cellStyle name="Hipervínculo visitado" xfId="54"/>
    <cellStyle name="Hipervínculo visitado" xfId="55"/>
    <cellStyle name="Hipervínculo visitado" xfId="56"/>
    <cellStyle name="Hipervínculo visitado" xfId="57"/>
    <cellStyle name="Hipervínculo visitado" xfId="58"/>
    <cellStyle name="Hipervínculo visitado" xfId="59"/>
    <cellStyle name="Hipervínculo visitado" xfId="60"/>
    <cellStyle name="Hipervínculo visitado" xfId="61"/>
    <cellStyle name="Hipervínculo visitado" xfId="62"/>
    <cellStyle name="Hipervínculo visitado" xfId="63"/>
    <cellStyle name="Hipervínculo visitado" xfId="64"/>
    <cellStyle name="Hipervínculo visitado" xfId="65"/>
    <cellStyle name="Hipervínculo visitado" xfId="66"/>
    <cellStyle name="Porcentaj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microsoft.com/office/2017/10/relationships/person" Target="persons/person.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2"/>
          <c:order val="0"/>
          <c:tx>
            <c:strRef>
              <c:f>'Docen. proye invest 2020'!$D$21</c:f>
              <c:strCache>
                <c:ptCount val="1"/>
                <c:pt idx="0">
                  <c:v>% DE DOCENTES EN 
PROY. DE INV.</c:v>
                </c:pt>
              </c:strCache>
            </c:strRef>
          </c:tx>
          <c:spPr>
            <a:ln w="31750" cap="rnd">
              <a:solidFill>
                <a:schemeClr val="accent3"/>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ctr"/>
            <c:showLegendKey val="0"/>
            <c:showVal val="1"/>
            <c:showBubbleSize val="0"/>
            <c:showCatName val="0"/>
            <c:showSerName val="0"/>
            <c:showLeaderLines val="1"/>
            <c:showPercent val="0"/>
          </c:dLbls>
          <c:cat>
            <c:strRef>
              <c:f>'Docen. proye invest 2020'!$A$22:$A$24</c:f>
              <c:strCache/>
            </c:strRef>
          </c:cat>
          <c:val>
            <c:numRef>
              <c:f>'Docen. proye invest 2020'!$D$22:$D$24</c:f>
              <c:numCache/>
            </c:numRef>
          </c:val>
          <c:smooth val="0"/>
        </c:ser>
        <c:ser>
          <c:idx val="0"/>
          <c:order val="1"/>
          <c:tx>
            <c:strRef>
              <c:f>'Docen. proye invest 2020'!$E$21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ctr"/>
            <c:showLegendKey val="0"/>
            <c:showVal val="1"/>
            <c:showBubbleSize val="0"/>
            <c:showCatName val="0"/>
            <c:showSerName val="0"/>
            <c:showLeaderLines val="1"/>
            <c:showPercent val="0"/>
          </c:dLbls>
          <c:cat>
            <c:strRef>
              <c:f>'Docen. proye invest 2020'!$A$22:$A$24</c:f>
              <c:strCache/>
            </c:strRef>
          </c:cat>
          <c:val>
            <c:numRef>
              <c:f>'Docen. proye invest 2020'!$E$22:$E$24</c:f>
              <c:numCache/>
            </c:numRef>
          </c:val>
          <c:smooth val="0"/>
        </c:ser>
        <c:marker val="1"/>
        <c:axId val="43598612"/>
        <c:axId val="56843189"/>
      </c:lineChart>
      <c:catAx>
        <c:axId val="43598612"/>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chemeClr val="tx2"/>
                </a:solidFill>
                <a:latin typeface="+mn-lt"/>
                <a:ea typeface="+mn-cs"/>
                <a:cs typeface="+mn-cs"/>
              </a:defRPr>
            </a:pPr>
          </a:p>
        </c:txPr>
        <c:crossAx val="56843189"/>
        <c:crosses val="autoZero"/>
        <c:auto val="1"/>
        <c:lblOffset val="100"/>
        <c:noMultiLvlLbl val="0"/>
      </c:catAx>
      <c:valAx>
        <c:axId val="56843189"/>
        <c:scaling>
          <c:orientation val="minMax"/>
        </c:scaling>
        <c:axPos val="l"/>
        <c:majorGridlines>
          <c:spPr>
            <a:ln w="9525" cap="flat" cmpd="sng">
              <a:solidFill>
                <a:schemeClr val="tx2">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2"/>
                </a:solidFill>
                <a:latin typeface="+mn-lt"/>
                <a:ea typeface="+mn-cs"/>
                <a:cs typeface="+mn-cs"/>
              </a:defRPr>
            </a:pPr>
          </a:p>
        </c:txPr>
        <c:crossAx val="4359861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2"/>
              </a:solidFill>
              <a:latin typeface="+mn-lt"/>
              <a:ea typeface="Calibri"/>
              <a:cs typeface="Calibri"/>
            </a:defRPr>
          </a:pPr>
        </a:p>
      </c:txPr>
    </c:legend>
    <c:plotVisOnly val="1"/>
    <c:dispBlanksAs val="zero"/>
    <c:showDLblsOverMax val="0"/>
  </c:chart>
  <c:spPr>
    <a:solidFill>
      <a:schemeClr val="bg1"/>
    </a:solidFill>
    <a:ln w="9525" cap="flat" cmpd="sng">
      <a:solidFill>
        <a:schemeClr val="tx2">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600" b="1" i="0" u="none" baseline="0">
              <a:solidFill>
                <a:schemeClr val="tx2"/>
              </a:solidFill>
              <a:latin typeface="+mn-lt"/>
              <a:ea typeface="Calibri"/>
              <a:cs typeface="Calibri"/>
            </a:defRPr>
          </a:pPr>
        </a:p>
      </c:txPr>
    </c:title>
    <c:plotArea>
      <c:layout/>
      <c:barChart>
        <c:barDir val="bar"/>
        <c:grouping val="clustered"/>
        <c:varyColors val="0"/>
        <c:ser>
          <c:idx val="0"/>
          <c:order val="0"/>
          <c:tx>
            <c:strRef>
              <c:f>'Eficacia en la ejec. proy. inve'!$C$21</c:f>
              <c:strCache>
                <c:ptCount val="1"/>
                <c:pt idx="0">
                  <c:v>PROYECTOS
PRESENTADOS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inve'!$B$23:$B$28</c:f>
              <c:strCache/>
            </c:strRef>
          </c:cat>
          <c:val>
            <c:numRef>
              <c:f>'Eficacia en la ejec. proy. inve'!$C$23:$C$28</c:f>
              <c:numCache/>
            </c:numRef>
          </c:val>
        </c:ser>
        <c:ser>
          <c:idx val="1"/>
          <c:order val="1"/>
          <c:tx>
            <c:strRef>
              <c:f>'Eficacia en la ejec. proy. inve'!$D$21</c:f>
              <c:strCache>
                <c:ptCount val="1"/>
                <c:pt idx="0">
                  <c:v>PROYECTOS
ACTIVOS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inve'!$B$23:$B$28</c:f>
              <c:strCache/>
            </c:strRef>
          </c:cat>
          <c:val>
            <c:numRef>
              <c:f>'Eficacia en la ejec. proy. inve'!$D$23:$D$28</c:f>
              <c:numCache/>
            </c:numRef>
          </c:val>
        </c:ser>
        <c:ser>
          <c:idx val="2"/>
          <c:order val="2"/>
          <c:tx>
            <c:strRef>
              <c:f>'Eficacia en la ejec. proy. inve'!$E$21</c:f>
              <c:strCache>
                <c:ptCount val="1"/>
                <c:pt idx="0">
                  <c:v>EFICACIA EN LA EJECUCION DE 
PROYECTOS DE INVESTIGACION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inve'!$B$23:$B$28</c:f>
              <c:strCache/>
            </c:strRef>
          </c:cat>
          <c:val>
            <c:numRef>
              <c:f>'Eficacia en la ejec. proy. inve'!$E$23:$E$28</c:f>
              <c:numCache/>
            </c:numRef>
          </c:val>
        </c:ser>
        <c:ser>
          <c:idx val="3"/>
          <c:order val="3"/>
          <c:tx>
            <c:strRef>
              <c:f>'Eficacia en la ejec. proy. inve'!$F$21</c:f>
              <c:strCache>
                <c:ptCount val="1"/>
                <c:pt idx="0">
                  <c:v>META</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inve'!$B$23:$B$28</c:f>
              <c:strCache/>
            </c:strRef>
          </c:cat>
          <c:val>
            <c:numRef>
              <c:f>'Eficacia en la ejec. proy. inve'!$F$23:$F$28</c:f>
              <c:numCache/>
            </c:numRef>
          </c:val>
        </c:ser>
        <c:gapWidth val="100"/>
        <c:axId val="13071406"/>
        <c:axId val="50533791"/>
      </c:barChart>
      <c:catAx>
        <c:axId val="13071406"/>
        <c:scaling>
          <c:orientation val="minMax"/>
        </c:scaling>
        <c:axPos val="l"/>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chemeClr val="tx2"/>
                </a:solidFill>
                <a:latin typeface="+mn-lt"/>
                <a:ea typeface="+mn-cs"/>
                <a:cs typeface="+mn-cs"/>
              </a:defRPr>
            </a:pPr>
          </a:p>
        </c:txPr>
        <c:crossAx val="50533791"/>
        <c:crosses val="autoZero"/>
        <c:auto val="1"/>
        <c:lblOffset val="100"/>
        <c:noMultiLvlLbl val="0"/>
      </c:catAx>
      <c:valAx>
        <c:axId val="50533791"/>
        <c:scaling>
          <c:orientation val="minMax"/>
        </c:scaling>
        <c:axPos val="b"/>
        <c:majorGridlines>
          <c:spPr>
            <a:ln w="9525" cap="flat" cmpd="sng">
              <a:solidFill>
                <a:schemeClr val="tx2">
                  <a:lumMod val="15000"/>
                  <a:lumOff val="85000"/>
                </a:schemeClr>
              </a:solidFill>
              <a:round/>
            </a:ln>
          </c:spPr>
        </c:majorGridlines>
        <c:delete val="0"/>
        <c:numFmt formatCode="General" sourceLinked="0"/>
        <c:majorTickMark val="none"/>
        <c:minorTickMark val="none"/>
        <c:tickLblPos val="nextTo"/>
        <c:spPr>
          <a:noFill/>
          <a:ln>
            <a:noFill/>
          </a:ln>
        </c:spPr>
        <c:txPr>
          <a:bodyPr/>
          <a:lstStyle/>
          <a:p>
            <a:pPr>
              <a:defRPr lang="en-US" cap="none" sz="900" b="0" i="0" u="none" baseline="0">
                <a:solidFill>
                  <a:schemeClr val="tx2"/>
                </a:solidFill>
                <a:latin typeface="+mn-lt"/>
                <a:ea typeface="+mn-cs"/>
                <a:cs typeface="+mn-cs"/>
              </a:defRPr>
            </a:pPr>
          </a:p>
        </c:txPr>
        <c:crossAx val="1307140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2"/>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view3D>
      <c:rotX val="15"/>
      <c:rotY val="20"/>
      <c:depthPercent val="100"/>
      <c:rAngAx val="1"/>
    </c:view3D>
    <c:plotArea>
      <c:layout/>
      <c:bar3DChart>
        <c:barDir val="bar"/>
        <c:grouping val="clustered"/>
        <c:varyColors val="0"/>
        <c:ser>
          <c:idx val="0"/>
          <c:order val="0"/>
          <c:tx>
            <c:strRef>
              <c:f>'Produccion académica'!$C$21</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'Produccion académica'!$B$22:$B$28</c:f>
              <c:strCache/>
            </c:strRef>
          </c:cat>
          <c:val>
            <c:numRef>
              <c:f>'Produccion académica'!$C$22:$C$28</c:f>
              <c:numCache/>
            </c:numRef>
          </c:val>
          <c:shape val="box"/>
        </c:ser>
        <c:ser>
          <c:idx val="1"/>
          <c:order val="1"/>
          <c:tx>
            <c:strRef>
              <c:f>'Produccion académica'!$D$21</c:f>
              <c:strCache>
                <c:ptCount val="1"/>
                <c:pt idx="0">
                  <c:v>PRODUCCION
 ACADEMICA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'Produccion académica'!$B$22:$B$28</c:f>
              <c:strCache/>
            </c:strRef>
          </c:cat>
          <c:val>
            <c:numRef>
              <c:f>'Produccion académica'!$D$22:$D$28</c:f>
              <c:numCache/>
            </c:numRef>
          </c:val>
          <c:shape val="box"/>
        </c:ser>
        <c:ser>
          <c:idx val="2"/>
          <c:order val="2"/>
          <c:tx>
            <c:strRef>
              <c:f>'Produccion académica'!$E$21</c:f>
              <c:strCache>
                <c:ptCount val="1"/>
                <c:pt idx="0">
                  <c:v>META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'Produccion académica'!$B$22:$B$28</c:f>
              <c:strCache/>
            </c:strRef>
          </c:cat>
          <c:val>
            <c:numRef>
              <c:f>'Produccion académica'!$E$22:$E$28</c:f>
              <c:numCache/>
            </c:numRef>
          </c:val>
          <c:shape val="box"/>
        </c:ser>
        <c:shape val="box"/>
        <c:axId val="52150936"/>
        <c:axId val="66705241"/>
      </c:bar3DChart>
      <c:catAx>
        <c:axId val="52150936"/>
        <c:scaling>
          <c:orientation val="minMax"/>
        </c:scaling>
        <c:axPos val="l"/>
        <c:delete val="0"/>
        <c:numFmt formatCode="General" sourceLinked="0"/>
        <c:majorTickMark val="none"/>
        <c:minorTickMark val="none"/>
        <c:tickLblPos val="nextTo"/>
        <c:crossAx val="66705241"/>
        <c:crosses val="autoZero"/>
        <c:auto val="1"/>
        <c:lblOffset val="100"/>
        <c:noMultiLvlLbl val="1"/>
      </c:catAx>
      <c:valAx>
        <c:axId val="66705241"/>
        <c:scaling>
          <c:orientation val="minMax"/>
        </c:scaling>
        <c:axPos val="b"/>
        <c:delete val="1"/>
        <c:majorTickMark val="none"/>
        <c:minorTickMark val="none"/>
        <c:tickLblPos val="nextTo"/>
        <c:crossAx val="52150936"/>
        <c:crosses val="autoZero"/>
        <c:crossBetween val="between"/>
        <c:dispUnits/>
      </c:valAx>
    </c:plotArea>
    <c:legend>
      <c:legendPos val="t"/>
      <c:layout/>
      <c:overlay val="0"/>
    </c:legend>
    <c:floor>
      <c:thickness val="0"/>
    </c:floor>
    <c:sideWall>
      <c:thickness val="0"/>
    </c:sideWall>
    <c:backWall>
      <c:thickness val="0"/>
    </c:backWall>
    <c:plotVisOnly val="1"/>
    <c:dispBlanksAs val="gap"/>
    <c:showDLblsOverMax val="0"/>
  </c:chart>
  <c:lang xmlns:c="http://schemas.openxmlformats.org/drawingml/2006/chart" val="es-CO"/>
  <c:printSettings xmlns:c="http://schemas.openxmlformats.org/drawingml/2006/chart">
    <c:headerFooter/>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'Partic.docente en invest.format'!$C$22:$C$28</c:f>
              <c:strCache/>
            </c:strRef>
          </c:cat>
          <c:val>
            <c:numRef>
              <c:f>'Partic.docente en invest.format'!$D$22:$D$28</c:f>
              <c:numCache/>
            </c:numRef>
          </c:val>
          <c:smooth val="0"/>
        </c:ser>
        <c:ser>
          <c:idx val="1"/>
          <c:order val="1"/>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'Partic.docente en invest.format'!$C$22:$C$28</c:f>
              <c:strCache/>
            </c:strRef>
          </c:cat>
          <c:val>
            <c:numRef>
              <c:f>'Partic.docente en invest.format'!$E$22:$E$28</c:f>
              <c:numCache/>
            </c:numRef>
          </c:val>
          <c:smooth val="0"/>
        </c:ser>
        <c:marker val="1"/>
        <c:axId val="63476258"/>
        <c:axId val="34415411"/>
      </c:lineChart>
      <c:dateAx>
        <c:axId val="63476258"/>
        <c:scaling>
          <c:orientation val="minMax"/>
        </c:scaling>
        <c:axPos val="b"/>
        <c:delete val="0"/>
        <c:numFmt formatCode="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415411"/>
        <c:crosses val="autoZero"/>
        <c:auto val="1"/>
        <c:baseTimeUnit val="months"/>
        <c:noMultiLvlLbl val="0"/>
      </c:dateAx>
      <c:valAx>
        <c:axId val="3441541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47625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600" b="1" i="0" u="none" baseline="0">
              <a:solidFill>
                <a:schemeClr val="tx2"/>
              </a:solidFill>
              <a:latin typeface="+mn-lt"/>
              <a:ea typeface="Calibri"/>
              <a:cs typeface="Calibri"/>
            </a:defRPr>
          </a:pPr>
        </a:p>
      </c:txPr>
    </c:title>
    <c:plotArea>
      <c:layout/>
      <c:barChart>
        <c:barDir val="bar"/>
        <c:grouping val="clustered"/>
        <c:varyColors val="0"/>
        <c:ser>
          <c:idx val="0"/>
          <c:order val="0"/>
          <c:tx>
            <c:strRef>
              <c:f>'Eficacia en la ejec. proy. 2020'!$C$21</c:f>
              <c:strCache>
                <c:ptCount val="1"/>
                <c:pt idx="0">
                  <c:v>PROYECTOS
PRESENTADOS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2020'!$B$22:$B$24</c:f>
              <c:strCache/>
            </c:strRef>
          </c:cat>
          <c:val>
            <c:numRef>
              <c:f>'Eficacia en la ejec. proy. 2020'!$C$22:$C$24</c:f>
              <c:numCache/>
            </c:numRef>
          </c:val>
        </c:ser>
        <c:ser>
          <c:idx val="1"/>
          <c:order val="1"/>
          <c:tx>
            <c:strRef>
              <c:f>'Eficacia en la ejec. proy. 2020'!$D$21</c:f>
              <c:strCache>
                <c:ptCount val="1"/>
                <c:pt idx="0">
                  <c:v>PROYECTOS
ACTIVOS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2020'!$B$22:$B$24</c:f>
              <c:strCache/>
            </c:strRef>
          </c:cat>
          <c:val>
            <c:numRef>
              <c:f>'Eficacia en la ejec. proy. 2020'!$D$22:$D$24</c:f>
              <c:numCache/>
            </c:numRef>
          </c:val>
        </c:ser>
        <c:ser>
          <c:idx val="2"/>
          <c:order val="2"/>
          <c:tx>
            <c:strRef>
              <c:f>'Eficacia en la ejec. proy. 2020'!$E$21</c:f>
              <c:strCache>
                <c:ptCount val="1"/>
                <c:pt idx="0">
                  <c:v>EFICACIA EN LA EJECUCION DE 
PROYECTOS DE INVESTIGACION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2020'!$B$22:$B$24</c:f>
              <c:strCache/>
            </c:strRef>
          </c:cat>
          <c:val>
            <c:numRef>
              <c:f>'Eficacia en la ejec. proy. 2020'!$E$22:$E$24</c:f>
              <c:numCache/>
            </c:numRef>
          </c:val>
        </c:ser>
        <c:ser>
          <c:idx val="3"/>
          <c:order val="3"/>
          <c:tx>
            <c:strRef>
              <c:f>'Eficacia en la ejec. proy. 2020'!$F$21</c:f>
              <c:strCache>
                <c:ptCount val="1"/>
                <c:pt idx="0">
                  <c:v>META</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2020'!$B$22:$B$24</c:f>
              <c:strCache/>
            </c:strRef>
          </c:cat>
          <c:val>
            <c:numRef>
              <c:f>'Eficacia en la ejec. proy. 2020'!$F$22:$F$24</c:f>
              <c:numCache/>
            </c:numRef>
          </c:val>
        </c:ser>
        <c:gapWidth val="100"/>
        <c:axId val="41826654"/>
        <c:axId val="40895567"/>
      </c:barChart>
      <c:catAx>
        <c:axId val="41826654"/>
        <c:scaling>
          <c:orientation val="minMax"/>
        </c:scaling>
        <c:axPos val="l"/>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chemeClr val="tx2"/>
                </a:solidFill>
                <a:latin typeface="+mn-lt"/>
                <a:ea typeface="+mn-cs"/>
                <a:cs typeface="+mn-cs"/>
              </a:defRPr>
            </a:pPr>
          </a:p>
        </c:txPr>
        <c:crossAx val="40895567"/>
        <c:crosses val="autoZero"/>
        <c:auto val="1"/>
        <c:lblOffset val="100"/>
        <c:noMultiLvlLbl val="0"/>
      </c:catAx>
      <c:valAx>
        <c:axId val="40895567"/>
        <c:scaling>
          <c:orientation val="minMax"/>
        </c:scaling>
        <c:axPos val="b"/>
        <c:majorGridlines>
          <c:spPr>
            <a:ln w="9525" cap="flat" cmpd="sng">
              <a:solidFill>
                <a:schemeClr val="tx2">
                  <a:lumMod val="15000"/>
                  <a:lumOff val="85000"/>
                </a:schemeClr>
              </a:solidFill>
              <a:round/>
            </a:ln>
          </c:spPr>
        </c:majorGridlines>
        <c:delete val="0"/>
        <c:numFmt formatCode="General" sourceLinked="0"/>
        <c:majorTickMark val="none"/>
        <c:minorTickMark val="none"/>
        <c:tickLblPos val="nextTo"/>
        <c:spPr>
          <a:noFill/>
          <a:ln>
            <a:noFill/>
          </a:ln>
        </c:spPr>
        <c:txPr>
          <a:bodyPr/>
          <a:lstStyle/>
          <a:p>
            <a:pPr>
              <a:defRPr lang="en-US" cap="none" sz="900" b="0" i="0" u="none" baseline="0">
                <a:solidFill>
                  <a:schemeClr val="tx2"/>
                </a:solidFill>
                <a:latin typeface="+mn-lt"/>
                <a:ea typeface="+mn-cs"/>
                <a:cs typeface="+mn-cs"/>
              </a:defRPr>
            </a:pPr>
          </a:p>
        </c:txPr>
        <c:crossAx val="4182665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2"/>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1"/>
          <c:order val="0"/>
          <c:tx>
            <c:strRef>
              <c:f>'Produccion académica 2020'!$D$21</c:f>
              <c:strCache>
                <c:ptCount val="1"/>
                <c:pt idx="0">
                  <c:v>PRODUCCION
 ACADEMICA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multiLvlStrRef>
              <c:f>'Produccion académica 2020'!$B$22:$C$24</c:f>
              <c:multiLvlStrCache/>
            </c:multiLvlStrRef>
          </c:cat>
          <c:val>
            <c:numRef>
              <c:f>'Produccion académica 2020'!$D$22:$D$24</c:f>
              <c:numCache/>
            </c:numRef>
          </c:val>
        </c:ser>
        <c:ser>
          <c:idx val="2"/>
          <c:order val="1"/>
          <c:tx>
            <c:strRef>
              <c:f>'Produccion académica 2020'!$E$21</c:f>
              <c:strCache>
                <c:ptCount val="1"/>
                <c:pt idx="0">
                  <c:v>META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multiLvlStrRef>
              <c:f>'Produccion académica 2020'!$B$22:$C$24</c:f>
              <c:multiLvlStrCache/>
            </c:multiLvlStrRef>
          </c:cat>
          <c:val>
            <c:numRef>
              <c:f>'Produccion académica 2020'!$E$22:$E$24</c:f>
              <c:numCache/>
            </c:numRef>
          </c:val>
        </c:ser>
        <c:axId val="32515784"/>
        <c:axId val="24206601"/>
      </c:barChart>
      <c:catAx>
        <c:axId val="32515784"/>
        <c:scaling>
          <c:orientation val="minMax"/>
        </c:scaling>
        <c:axPos val="b"/>
        <c:delete val="0"/>
        <c:numFmt formatCode="General" sourceLinked="0"/>
        <c:majorTickMark val="none"/>
        <c:minorTickMark val="none"/>
        <c:tickLblPos val="nextTo"/>
        <c:crossAx val="24206601"/>
        <c:crosses val="autoZero"/>
        <c:auto val="1"/>
        <c:lblOffset val="100"/>
        <c:noMultiLvlLbl val="1"/>
      </c:catAx>
      <c:valAx>
        <c:axId val="24206601"/>
        <c:scaling>
          <c:orientation val="minMax"/>
        </c:scaling>
        <c:axPos val="l"/>
        <c:delete val="1"/>
        <c:majorTickMark val="none"/>
        <c:minorTickMark val="none"/>
        <c:tickLblPos val="nextTo"/>
        <c:crossAx val="32515784"/>
        <c:crosses val="autoZero"/>
        <c:crossBetween val="between"/>
        <c:dispUnits/>
      </c:valAx>
    </c:plotArea>
    <c:legend>
      <c:legendPos val="t"/>
      <c:layout/>
      <c:overlay val="0"/>
    </c:legend>
    <c:plotVisOnly val="1"/>
    <c:dispBlanksAs val="gap"/>
    <c:showDLblsOverMax val="0"/>
  </c:chart>
  <c:lang xmlns:c="http://schemas.openxmlformats.org/drawingml/2006/chart" val="es-CO"/>
  <c:printSettings xmlns:c="http://schemas.openxmlformats.org/drawingml/2006/chart">
    <c:headerFooter/>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all" sz="1800" b="1" i="0" u="none" baseline="0">
              <a:solidFill>
                <a:schemeClr val="tx1">
                  <a:lumMod val="65000"/>
                  <a:lumOff val="35000"/>
                </a:schemeClr>
              </a:solidFill>
              <a:latin typeface="+mn-lt"/>
              <a:ea typeface="Calibri"/>
              <a:cs typeface="Calibri"/>
            </a:defRPr>
          </a:pPr>
        </a:p>
      </c:txPr>
    </c:title>
    <c:view3D>
      <c:rotX val="15"/>
      <c:rotY val="20"/>
      <c:depthPercent val="100"/>
      <c:rAngAx val="1"/>
    </c:view3D>
    <c:plotArea>
      <c:layout/>
      <c:bar3DChart>
        <c:barDir val="col"/>
        <c:grouping val="clustered"/>
        <c:varyColors val="0"/>
        <c:ser>
          <c:idx val="0"/>
          <c:order val="0"/>
          <c:tx>
            <c:strRef>
              <c:f>'Partic.docen.en invest.for 2020'!$C$22</c:f>
              <c:strCache>
                <c:ptCount val="1"/>
                <c:pt idx="0">
                  <c:v>ENERO 2020 (B 2019)</c:v>
                </c:pt>
              </c:strCache>
            </c:strRef>
          </c:tx>
          <c:spPr>
            <a:gradFill rotWithShape="1">
              <a:gsLst>
                <a:gs pos="100000">
                  <a:schemeClr val="accent1">
                    <a:alpha val="0"/>
                  </a:schemeClr>
                </a:gs>
                <a:gs pos="50000">
                  <a:schemeClr val="accent1"/>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'Partic.docen.en invest.for 2020'!$D$22:$E$22</c:f>
              <c:numCache/>
            </c:numRef>
          </c:val>
          <c:shape val="box"/>
        </c:ser>
        <c:ser>
          <c:idx val="1"/>
          <c:order val="1"/>
          <c:tx>
            <c:strRef>
              <c:f>'Partic.docen.en invest.for 2020'!$C$23</c:f>
              <c:strCache>
                <c:ptCount val="1"/>
                <c:pt idx="0">
                  <c:v>JULIO 2020 (A 2020)</c:v>
                </c:pt>
              </c:strCache>
            </c:strRef>
          </c:tx>
          <c:spPr>
            <a:gradFill rotWithShape="1">
              <a:gsLst>
                <a:gs pos="100000">
                  <a:schemeClr val="accent2">
                    <a:alpha val="0"/>
                  </a:schemeClr>
                </a:gs>
                <a:gs pos="50000">
                  <a:schemeClr val="accent2"/>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'Partic.docen.en invest.for 2020'!$D$23:$E$23</c:f>
              <c:numCache/>
            </c:numRef>
          </c:val>
          <c:shape val="box"/>
        </c:ser>
        <c:ser>
          <c:idx val="2"/>
          <c:order val="2"/>
          <c:tx>
            <c:strRef>
              <c:f>'Partic.docen.en invest.for 2020'!$C$24</c:f>
              <c:strCache>
                <c:ptCount val="1"/>
                <c:pt idx="0">
                  <c:v>ENERO 2021 (B2020)</c:v>
                </c:pt>
              </c:strCache>
            </c:strRef>
          </c:tx>
          <c:spPr>
            <a:gradFill rotWithShape="1">
              <a:gsLst>
                <a:gs pos="100000">
                  <a:schemeClr val="accent3">
                    <a:alpha val="0"/>
                  </a:schemeClr>
                </a:gs>
                <a:gs pos="50000">
                  <a:schemeClr val="accent3"/>
                </a:gs>
              </a:gsLst>
              <a:lin ang="5400000"/>
            </a:gra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'Partic.docen.en invest.for 2020'!$D$24:$E$24</c:f>
              <c:numCache/>
            </c:numRef>
          </c:val>
          <c:shape val="box"/>
        </c:ser>
        <c:gapDepth val="0"/>
        <c:shape val="box"/>
        <c:axId val="16532818"/>
        <c:axId val="14577635"/>
      </c:bar3DChart>
      <c:catAx>
        <c:axId val="16532818"/>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577635"/>
        <c:crosses val="autoZero"/>
        <c:auto val="1"/>
        <c:lblOffset val="100"/>
        <c:noMultiLvlLbl val="0"/>
      </c:catAx>
      <c:valAx>
        <c:axId val="14577635"/>
        <c:scaling>
          <c:orientation val="minMax"/>
        </c:scaling>
        <c:axPos val="l"/>
        <c:majorGridlines>
          <c:spPr>
            <a:ln w="9525" cap="flat" cmpd="sng">
              <a:solidFill>
                <a:schemeClr val="tx1">
                  <a:lumMod val="5000"/>
                  <a:lumOff val="9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53281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2"/>
          <c:order val="0"/>
          <c:tx>
            <c:strRef>
              <c:f>'Docen. proye invest 2019'!$D$21</c:f>
              <c:strCache>
                <c:ptCount val="1"/>
                <c:pt idx="0">
                  <c:v>% DE DOCENTES EN 
PROY. DE INV.</c:v>
                </c:pt>
              </c:strCache>
            </c:strRef>
          </c:tx>
          <c:spPr>
            <a:ln w="31750" cap="rnd">
              <a:solidFill>
                <a:schemeClr val="accent3"/>
              </a:solidFill>
              <a:round/>
            </a:ln>
            <a:effectLst>
              <a:outerShdw blurRad="40000" dist="23000" dir="5400000" rotWithShape="0">
                <a:prstClr val="black">
                  <a:alpha val="35000"/>
                </a:prstClr>
              </a:outerShdw>
            </a:effectLst>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ctr"/>
            <c:showLegendKey val="0"/>
            <c:showVal val="1"/>
            <c:showBubbleSize val="0"/>
            <c:showCatName val="0"/>
            <c:showSerName val="0"/>
            <c:showLeaderLines val="1"/>
            <c:showPercent val="0"/>
          </c:dLbls>
          <c:cat>
            <c:strRef>
              <c:f>'Docen. proye invest 2019'!$A$22:$A$23</c:f>
              <c:strCache/>
            </c:strRef>
          </c:cat>
          <c:val>
            <c:numRef>
              <c:f>'Docen. proye invest 2019'!$D$22:$D$23</c:f>
              <c:numCache/>
            </c:numRef>
          </c:val>
          <c:smooth val="0"/>
        </c:ser>
        <c:ser>
          <c:idx val="0"/>
          <c:order val="1"/>
          <c:tx>
            <c:strRef>
              <c:f>'Docen. proye invest 2019'!$E$21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ctr"/>
            <c:showLegendKey val="0"/>
            <c:showVal val="1"/>
            <c:showBubbleSize val="0"/>
            <c:showCatName val="0"/>
            <c:showSerName val="0"/>
            <c:showLeaderLines val="1"/>
            <c:showPercent val="0"/>
          </c:dLbls>
          <c:cat>
            <c:strRef>
              <c:f>'Docen. proye invest 2019'!$A$22:$A$23</c:f>
              <c:strCache/>
            </c:strRef>
          </c:cat>
          <c:val>
            <c:numRef>
              <c:f>'Docen. proye invest 2019'!$E$22:$E$23</c:f>
              <c:numCache/>
            </c:numRef>
          </c:val>
          <c:smooth val="0"/>
        </c:ser>
        <c:marker val="1"/>
        <c:axId val="64089852"/>
        <c:axId val="39937757"/>
      </c:lineChart>
      <c:catAx>
        <c:axId val="64089852"/>
        <c:scaling>
          <c:orientation val="minMax"/>
        </c:scaling>
        <c:axPos val="b"/>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chemeClr val="tx2"/>
                </a:solidFill>
                <a:latin typeface="+mn-lt"/>
                <a:ea typeface="+mn-cs"/>
                <a:cs typeface="+mn-cs"/>
              </a:defRPr>
            </a:pPr>
          </a:p>
        </c:txPr>
        <c:crossAx val="39937757"/>
        <c:crosses val="autoZero"/>
        <c:auto val="1"/>
        <c:lblOffset val="100"/>
        <c:noMultiLvlLbl val="0"/>
      </c:catAx>
      <c:valAx>
        <c:axId val="39937757"/>
        <c:scaling>
          <c:orientation val="minMax"/>
        </c:scaling>
        <c:axPos val="l"/>
        <c:majorGridlines>
          <c:spPr>
            <a:ln w="9525" cap="flat" cmpd="sng">
              <a:solidFill>
                <a:schemeClr val="tx2">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2"/>
                </a:solidFill>
                <a:latin typeface="+mn-lt"/>
                <a:ea typeface="+mn-cs"/>
                <a:cs typeface="+mn-cs"/>
              </a:defRPr>
            </a:pPr>
          </a:p>
        </c:txPr>
        <c:crossAx val="6408985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2"/>
              </a:solidFill>
              <a:latin typeface="+mn-lt"/>
              <a:ea typeface="Calibri"/>
              <a:cs typeface="Calibri"/>
            </a:defRPr>
          </a:pPr>
        </a:p>
      </c:txPr>
    </c:legend>
    <c:plotVisOnly val="1"/>
    <c:dispBlanksAs val="zero"/>
    <c:showDLblsOverMax val="0"/>
  </c:chart>
  <c:spPr>
    <a:solidFill>
      <a:schemeClr val="bg1"/>
    </a:solidFill>
    <a:ln w="9525" cap="flat" cmpd="sng">
      <a:solidFill>
        <a:schemeClr val="tx2">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600" b="1" i="0" u="none" baseline="0">
              <a:solidFill>
                <a:schemeClr val="tx2"/>
              </a:solidFill>
              <a:latin typeface="+mn-lt"/>
              <a:ea typeface="Calibri"/>
              <a:cs typeface="Calibri"/>
            </a:defRPr>
          </a:pPr>
        </a:p>
      </c:txPr>
    </c:title>
    <c:plotArea>
      <c:layout/>
      <c:barChart>
        <c:barDir val="bar"/>
        <c:grouping val="clustered"/>
        <c:varyColors val="0"/>
        <c:ser>
          <c:idx val="0"/>
          <c:order val="0"/>
          <c:tx>
            <c:strRef>
              <c:f>'Eficacia en la ejec. proy. 2019'!$C$21</c:f>
              <c:strCache>
                <c:ptCount val="1"/>
                <c:pt idx="0">
                  <c:v>PROYECTOS
PRESENTADOS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2019'!$B$22:$B$23</c:f>
              <c:strCache/>
            </c:strRef>
          </c:cat>
          <c:val>
            <c:numRef>
              <c:f>'Eficacia en la ejec. proy. 2019'!$C$22:$C$23</c:f>
              <c:numCache/>
            </c:numRef>
          </c:val>
        </c:ser>
        <c:ser>
          <c:idx val="1"/>
          <c:order val="1"/>
          <c:tx>
            <c:strRef>
              <c:f>'Eficacia en la ejec. proy. 2019'!$D$21</c:f>
              <c:strCache>
                <c:ptCount val="1"/>
                <c:pt idx="0">
                  <c:v>PROYECTOS
ACTIVOS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2019'!$B$22:$B$23</c:f>
              <c:strCache/>
            </c:strRef>
          </c:cat>
          <c:val>
            <c:numRef>
              <c:f>'Eficacia en la ejec. proy. 2019'!$D$22:$D$23</c:f>
              <c:numCache/>
            </c:numRef>
          </c:val>
        </c:ser>
        <c:ser>
          <c:idx val="2"/>
          <c:order val="2"/>
          <c:tx>
            <c:strRef>
              <c:f>'Eficacia en la ejec. proy. 2019'!$E$21</c:f>
              <c:strCache>
                <c:ptCount val="1"/>
                <c:pt idx="0">
                  <c:v>EFICACIA EN LA EJECUCION DE 
PROYECTOS DE INVESTIGACION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2019'!$B$22:$B$23</c:f>
              <c:strCache/>
            </c:strRef>
          </c:cat>
          <c:val>
            <c:numRef>
              <c:f>'Eficacia en la ejec. proy. 2019'!$E$22:$E$23</c:f>
              <c:numCache/>
            </c:numRef>
          </c:val>
        </c:ser>
        <c:ser>
          <c:idx val="3"/>
          <c:order val="3"/>
          <c:tx>
            <c:strRef>
              <c:f>'Eficacia en la ejec. proy. 2019'!$F$21</c:f>
              <c:strCache>
                <c:ptCount val="1"/>
                <c:pt idx="0">
                  <c:v>META</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inEnd"/>
            <c:showLegendKey val="0"/>
            <c:showVal val="1"/>
            <c:showBubbleSize val="0"/>
            <c:showCatName val="0"/>
            <c:showSerName val="0"/>
            <c:showPercent val="0"/>
          </c:dLbls>
          <c:cat>
            <c:strRef>
              <c:f>'Eficacia en la ejec. proy. 2019'!$B$22:$B$23</c:f>
              <c:strCache/>
            </c:strRef>
          </c:cat>
          <c:val>
            <c:numRef>
              <c:f>'Eficacia en la ejec. proy. 2019'!$F$22:$F$23</c:f>
              <c:numCache/>
            </c:numRef>
          </c:val>
        </c:ser>
        <c:gapWidth val="100"/>
        <c:axId val="23895494"/>
        <c:axId val="13732855"/>
      </c:barChart>
      <c:catAx>
        <c:axId val="23895494"/>
        <c:scaling>
          <c:orientation val="minMax"/>
        </c:scaling>
        <c:axPos val="l"/>
        <c:delete val="0"/>
        <c:numFmt formatCode="General"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chemeClr val="tx2"/>
                </a:solidFill>
                <a:latin typeface="+mn-lt"/>
                <a:ea typeface="+mn-cs"/>
                <a:cs typeface="+mn-cs"/>
              </a:defRPr>
            </a:pPr>
          </a:p>
        </c:txPr>
        <c:crossAx val="13732855"/>
        <c:crosses val="autoZero"/>
        <c:auto val="1"/>
        <c:lblOffset val="100"/>
        <c:noMultiLvlLbl val="0"/>
      </c:catAx>
      <c:valAx>
        <c:axId val="13732855"/>
        <c:scaling>
          <c:orientation val="minMax"/>
        </c:scaling>
        <c:axPos val="b"/>
        <c:majorGridlines>
          <c:spPr>
            <a:ln w="9525" cap="flat" cmpd="sng">
              <a:solidFill>
                <a:schemeClr val="tx2">
                  <a:lumMod val="15000"/>
                  <a:lumOff val="85000"/>
                </a:schemeClr>
              </a:solidFill>
              <a:round/>
            </a:ln>
          </c:spPr>
        </c:majorGridlines>
        <c:delete val="0"/>
        <c:numFmt formatCode="General" sourceLinked="0"/>
        <c:majorTickMark val="none"/>
        <c:minorTickMark val="none"/>
        <c:tickLblPos val="nextTo"/>
        <c:spPr>
          <a:noFill/>
          <a:ln>
            <a:noFill/>
          </a:ln>
        </c:spPr>
        <c:txPr>
          <a:bodyPr/>
          <a:lstStyle/>
          <a:p>
            <a:pPr>
              <a:defRPr lang="en-US" cap="none" sz="900" b="0" i="0" u="none" baseline="0">
                <a:solidFill>
                  <a:schemeClr val="tx2"/>
                </a:solidFill>
                <a:latin typeface="+mn-lt"/>
                <a:ea typeface="+mn-cs"/>
                <a:cs typeface="+mn-cs"/>
              </a:defRPr>
            </a:pPr>
          </a:p>
        </c:txPr>
        <c:crossAx val="2389549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2"/>
              </a:solidFill>
              <a:latin typeface="+mn-lt"/>
              <a:ea typeface="Calibri"/>
              <a:cs typeface="Calibri"/>
            </a:defRPr>
          </a:pPr>
        </a:p>
      </c:txPr>
    </c:legend>
    <c:plotVisOnly val="1"/>
    <c:dispBlanksAs val="gap"/>
    <c:showDLblsOverMax val="0"/>
  </c:chart>
  <c:spPr>
    <a:solidFill>
      <a:schemeClr val="bg1"/>
    </a:solidFill>
    <a:ln w="9525" cap="flat" cmpd="sng">
      <a:solidFill>
        <a:schemeClr val="tx2">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1"/>
          <c:order val="0"/>
          <c:tx>
            <c:strRef>
              <c:f>'Produccion académica 2019'!$D$21</c:f>
              <c:strCache>
                <c:ptCount val="1"/>
                <c:pt idx="0">
                  <c:v>PRODUCCION
 ACADEMICA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multiLvlStrRef>
              <c:f>'Produccion académica 2019'!$B$22:$C$23</c:f>
              <c:multiLvlStrCache/>
            </c:multiLvlStrRef>
          </c:cat>
          <c:val>
            <c:numRef>
              <c:f>'Produccion académica 2019'!$D$22:$D$23</c:f>
              <c:numCache/>
            </c:numRef>
          </c:val>
        </c:ser>
        <c:ser>
          <c:idx val="2"/>
          <c:order val="1"/>
          <c:tx>
            <c:strRef>
              <c:f>'Produccion académica 2019'!$E$21</c:f>
              <c:strCache>
                <c:ptCount val="1"/>
                <c:pt idx="0">
                  <c:v>META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multiLvlStrRef>
              <c:f>'Produccion académica 2019'!$B$22:$C$23</c:f>
              <c:multiLvlStrCache/>
            </c:multiLvlStrRef>
          </c:cat>
          <c:val>
            <c:numRef>
              <c:f>'Produccion académica 2019'!$E$22:$E$23</c:f>
              <c:numCache/>
            </c:numRef>
          </c:val>
        </c:ser>
        <c:axId val="56486832"/>
        <c:axId val="38619441"/>
      </c:barChart>
      <c:catAx>
        <c:axId val="56486832"/>
        <c:scaling>
          <c:orientation val="minMax"/>
        </c:scaling>
        <c:axPos val="b"/>
        <c:delete val="0"/>
        <c:numFmt formatCode="General" sourceLinked="0"/>
        <c:majorTickMark val="none"/>
        <c:minorTickMark val="none"/>
        <c:tickLblPos val="nextTo"/>
        <c:crossAx val="38619441"/>
        <c:crosses val="autoZero"/>
        <c:auto val="1"/>
        <c:lblOffset val="100"/>
        <c:noMultiLvlLbl val="1"/>
      </c:catAx>
      <c:valAx>
        <c:axId val="38619441"/>
        <c:scaling>
          <c:orientation val="minMax"/>
        </c:scaling>
        <c:axPos val="l"/>
        <c:delete val="1"/>
        <c:majorTickMark val="none"/>
        <c:minorTickMark val="none"/>
        <c:tickLblPos val="nextTo"/>
        <c:crossAx val="56486832"/>
        <c:crosses val="autoZero"/>
        <c:crossBetween val="between"/>
        <c:dispUnits/>
      </c:valAx>
    </c:plotArea>
    <c:legend>
      <c:legendPos val="t"/>
      <c:layout/>
      <c:overlay val="0"/>
    </c:legend>
    <c:plotVisOnly val="1"/>
    <c:dispBlanksAs val="gap"/>
    <c:showDLblsOverMax val="0"/>
  </c:chart>
  <c:lang xmlns:c="http://schemas.openxmlformats.org/drawingml/2006/chart" val="es-CO"/>
  <c:printSettings xmlns:c="http://schemas.openxmlformats.org/drawingml/2006/chart">
    <c:headerFooter/>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'Partic.docen. en invest.for2019'!$C$22:$C$23</c:f>
              <c:strCache/>
            </c:strRef>
          </c:cat>
          <c:val>
            <c:numRef>
              <c:f>'Partic.docen. en invest.for2019'!$D$22:$D$23</c:f>
              <c:numCache/>
            </c:numRef>
          </c:val>
          <c:smooth val="0"/>
        </c:ser>
        <c:ser>
          <c:idx val="1"/>
          <c:order val="1"/>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'Partic.docen. en invest.for2019'!$C$22:$C$23</c:f>
              <c:strCache/>
            </c:strRef>
          </c:cat>
          <c:val>
            <c:numRef>
              <c:f>'Partic.docen. en invest.for2019'!$E$22:$E$23</c:f>
              <c:numCache/>
            </c:numRef>
          </c:val>
          <c:smooth val="0"/>
        </c:ser>
        <c:marker val="1"/>
        <c:axId val="12030650"/>
        <c:axId val="41166987"/>
      </c:lineChart>
      <c:dateAx>
        <c:axId val="12030650"/>
        <c:scaling>
          <c:orientation val="minMax"/>
        </c:scaling>
        <c:axPos val="b"/>
        <c:delete val="0"/>
        <c:numFmt formatCode="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166987"/>
        <c:crosses val="autoZero"/>
        <c:auto val="1"/>
        <c:baseTimeUnit val="months"/>
        <c:noMultiLvlLbl val="0"/>
      </c:dateAx>
      <c:valAx>
        <c:axId val="4116698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03065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600" b="1" i="0" u="none" baseline="0">
              <a:solidFill>
                <a:schemeClr val="tx2"/>
              </a:solidFill>
              <a:latin typeface="+mn-lt"/>
              <a:ea typeface="Calibri"/>
              <a:cs typeface="Calibri"/>
            </a:defRPr>
          </a:pPr>
        </a:p>
      </c:txPr>
    </c:title>
    <c:plotArea>
      <c:layout/>
      <c:lineChart>
        <c:grouping val="stacked"/>
        <c:varyColors val="0"/>
        <c:ser>
          <c:idx val="0"/>
          <c:order val="0"/>
          <c:tx>
            <c:strRef>
              <c:f>'Docen. proye invest'!$B$21</c:f>
              <c:strCache>
                <c:ptCount val="1"/>
                <c:pt idx="0">
                  <c:v>TOTAL
 DOCENTES</c:v>
                </c:pt>
              </c:strCache>
            </c:strRef>
          </c:tx>
          <c:spPr>
            <a:ln w="317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ctr"/>
            <c:showLegendKey val="0"/>
            <c:showVal val="1"/>
            <c:showBubbleSize val="0"/>
            <c:showCatName val="0"/>
            <c:showSerName val="0"/>
            <c:showLeaderLines val="1"/>
            <c:showPercent val="0"/>
          </c:dLbls>
          <c:cat>
            <c:strRef>
              <c:f>'Docen. proye invest'!$A$22:$A$28</c:f>
              <c:strCache/>
            </c:strRef>
          </c:cat>
          <c:val>
            <c:numRef>
              <c:f>'Docen. proye invest'!$B$22:$B$28</c:f>
              <c:numCache/>
            </c:numRef>
          </c:val>
          <c:smooth val="0"/>
        </c:ser>
        <c:ser>
          <c:idx val="1"/>
          <c:order val="1"/>
          <c:tx>
            <c:strRef>
              <c:f>'Docen. proye invest'!$C$21</c:f>
              <c:strCache>
                <c:ptCount val="1"/>
                <c:pt idx="0">
                  <c:v>Doc. En Proy.
 Investig. </c:v>
                </c:pt>
              </c:strCache>
            </c:strRef>
          </c:tx>
          <c:spPr>
            <a:ln w="317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ctr"/>
            <c:showLegendKey val="0"/>
            <c:showVal val="1"/>
            <c:showBubbleSize val="0"/>
            <c:showCatName val="0"/>
            <c:showSerName val="0"/>
            <c:showLeaderLines val="1"/>
            <c:showPercent val="0"/>
          </c:dLbls>
          <c:cat>
            <c:strRef>
              <c:f>'Docen. proye invest'!$A$22:$A$28</c:f>
              <c:strCache/>
            </c:strRef>
          </c:cat>
          <c:val>
            <c:numRef>
              <c:f>'Docen. proye invest'!$C$22:$C$28</c:f>
              <c:numCache/>
            </c:numRef>
          </c:val>
          <c:smooth val="0"/>
        </c:ser>
        <c:ser>
          <c:idx val="2"/>
          <c:order val="2"/>
          <c:tx>
            <c:strRef>
              <c:f>'Docen. proye invest'!$D$21</c:f>
              <c:strCache>
                <c:ptCount val="1"/>
                <c:pt idx="0">
                  <c:v>% DE DOCENTES EN 
PROY. DE INV.</c:v>
                </c:pt>
              </c:strCache>
            </c:strRef>
          </c:tx>
          <c:spPr>
            <a:ln w="317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ctr"/>
            <c:showLegendKey val="0"/>
            <c:showVal val="1"/>
            <c:showBubbleSize val="0"/>
            <c:showCatName val="0"/>
            <c:showSerName val="0"/>
            <c:showLeaderLines val="1"/>
            <c:showPercent val="0"/>
          </c:dLbls>
          <c:cat>
            <c:strRef>
              <c:f>'Docen. proye invest'!$A$22:$A$28</c:f>
              <c:strCache/>
            </c:strRef>
          </c:cat>
          <c:val>
            <c:numRef>
              <c:f>'Docen. proye invest'!$D$22:$D$28</c:f>
              <c:numCache/>
            </c:numRef>
          </c:val>
          <c:smooth val="0"/>
        </c:ser>
        <c:ser>
          <c:idx val="3"/>
          <c:order val="3"/>
          <c:tx>
            <c:strRef>
              <c:f>'Docen. proye invest'!$E$21</c:f>
              <c:strCache>
                <c:ptCount val="1"/>
                <c:pt idx="0">
                  <c:v>META</c:v>
                </c:pt>
              </c:strCache>
            </c:strRef>
          </c:tx>
          <c:spPr>
            <a:ln w="317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2"/>
                    </a:solidFill>
                    <a:latin typeface="+mn-lt"/>
                    <a:ea typeface="Calibri"/>
                    <a:cs typeface="Calibri"/>
                  </a:defRPr>
                </a:pPr>
              </a:p>
            </c:txPr>
            <c:dLblPos val="ctr"/>
            <c:showLegendKey val="0"/>
            <c:showVal val="1"/>
            <c:showBubbleSize val="0"/>
            <c:showCatName val="0"/>
            <c:showSerName val="0"/>
            <c:showLeaderLines val="1"/>
            <c:showPercent val="0"/>
          </c:dLbls>
          <c:cat>
            <c:strRef>
              <c:f>'Docen. proye invest'!$A$22:$A$28</c:f>
              <c:strCache/>
            </c:strRef>
          </c:cat>
          <c:val>
            <c:numRef>
              <c:f>'Docen. proye invest'!$E$22:$E$28</c:f>
              <c:numCache/>
            </c:numRef>
          </c:val>
          <c:smooth val="0"/>
        </c:ser>
        <c:axId val="34958564"/>
        <c:axId val="46191621"/>
      </c:lineChart>
      <c:dateAx>
        <c:axId val="34958564"/>
        <c:scaling>
          <c:orientation val="minMax"/>
        </c:scaling>
        <c:axPos val="b"/>
        <c:delete val="0"/>
        <c:numFmt formatCode="mmm\-yy" sourceLinked="1"/>
        <c:majorTickMark val="none"/>
        <c:minorTickMark val="none"/>
        <c:tickLblPos val="nextTo"/>
        <c:spPr>
          <a:noFill/>
          <a:ln w="9525" cap="flat" cmpd="sng">
            <a:solidFill>
              <a:schemeClr val="tx2">
                <a:lumMod val="15000"/>
                <a:lumOff val="85000"/>
              </a:schemeClr>
            </a:solidFill>
            <a:round/>
          </a:ln>
        </c:spPr>
        <c:txPr>
          <a:bodyPr/>
          <a:lstStyle/>
          <a:p>
            <a:pPr>
              <a:defRPr lang="en-US" cap="none" sz="900" b="0" i="0" u="none" baseline="0">
                <a:solidFill>
                  <a:schemeClr val="tx2"/>
                </a:solidFill>
                <a:latin typeface="+mn-lt"/>
                <a:ea typeface="+mn-cs"/>
                <a:cs typeface="+mn-cs"/>
              </a:defRPr>
            </a:pPr>
          </a:p>
        </c:txPr>
        <c:crossAx val="46191621"/>
        <c:crosses val="autoZero"/>
        <c:auto val="1"/>
        <c:baseTimeUnit val="months"/>
        <c:noMultiLvlLbl val="0"/>
      </c:dateAx>
      <c:valAx>
        <c:axId val="46191621"/>
        <c:scaling>
          <c:orientation val="minMax"/>
        </c:scaling>
        <c:axPos val="l"/>
        <c:majorGridlines>
          <c:spPr>
            <a:ln w="9525" cap="flat" cmpd="sng">
              <a:solidFill>
                <a:schemeClr val="tx2">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2"/>
                </a:solidFill>
                <a:latin typeface="+mn-lt"/>
                <a:ea typeface="+mn-cs"/>
                <a:cs typeface="+mn-cs"/>
              </a:defRPr>
            </a:pPr>
          </a:p>
        </c:txPr>
        <c:crossAx val="3495856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2"/>
              </a:solidFill>
              <a:latin typeface="+mn-lt"/>
              <a:ea typeface="Calibri"/>
              <a:cs typeface="Calibri"/>
            </a:defRPr>
          </a:pPr>
        </a:p>
      </c:txPr>
    </c:legend>
    <c:plotVisOnly val="1"/>
    <c:dispBlanksAs val="zero"/>
    <c:showDLblsOverMax val="0"/>
  </c:chart>
  <c:spPr>
    <a:solidFill>
      <a:schemeClr val="bg1"/>
    </a:solidFill>
    <a:ln w="9525" cap="flat" cmpd="sng">
      <a:solidFill>
        <a:schemeClr val="tx2">
          <a:lumMod val="15000"/>
          <a:lumOff val="85000"/>
        </a:schemeClr>
      </a:solidFill>
      <a:round/>
    </a:ln>
  </c:spPr>
  <c:lang xmlns:c="http://schemas.openxmlformats.org/drawingml/2006/chart" val="es-CO"/>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hyperlink" Target="#'CCI INVESTIGACION 2019'!A1"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CCI INVESTIGACION'!A1" /><Relationship Id="rId2"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hyperlink" Target="#'CCI INVESTIGACION'!A1" /><Relationship Id="rId2"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hyperlink" Target="#'CCI INVESTIGACION'!A1" /><Relationship Id="rId2"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hyperlink" Target="#'CCI INVESTIGACION'!A1"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CI INVESTIGACION 2020'!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CCI INVESTIGACION 2020'!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CCI INVESTIGACION 2020'!A1" /></Relationships>
</file>

<file path=xl/drawings/_rels/drawing5.xml.rels><?xml version="1.0" encoding="utf-8" standalone="yes"?><Relationships xmlns="http://schemas.openxmlformats.org/package/2006/relationships"><Relationship Id="rId1" Type="http://schemas.openxmlformats.org/officeDocument/2006/relationships/hyperlink" Target="#'CCI INVESTIGACION 2020'!A1"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hyperlink" Target="#'CCI INVESTIGACION 2019'!A1"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hyperlink" Target="#'CCI INVESTIGACION 2019'!A1"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hyperlink" Target="#'CCI INVESTIGACION 2019'!A1"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2" name="1 Conector recto"/>
        <xdr:cNvCxnSpPr/>
      </xdr:nvCxnSpPr>
      <xdr:spPr>
        <a:xfrm>
          <a:off x="2905125"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8"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209800" cy="685800"/>
        </a:xfrm>
        <a:prstGeom prst="rect">
          <a:avLst/>
        </a:prstGeom>
        <a:ln>
          <a:noFill/>
        </a:ln>
      </xdr:spPr>
    </xdr:pic>
    <xdr:clientData/>
  </xdr:twoCellAnchor>
  <xdr:twoCellAnchor editAs="oneCell">
    <xdr:from>
      <xdr:col>7</xdr:col>
      <xdr:colOff>742950</xdr:colOff>
      <xdr:row>0</xdr:row>
      <xdr:rowOff>152400</xdr:rowOff>
    </xdr:from>
    <xdr:to>
      <xdr:col>7</xdr:col>
      <xdr:colOff>1019175</xdr:colOff>
      <xdr:row>4</xdr:row>
      <xdr:rowOff>47625</xdr:rowOff>
    </xdr:to>
    <xdr:pic>
      <xdr:nvPicPr>
        <xdr:cNvPr id="20"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830050" y="152400"/>
          <a:ext cx="276225"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200025</xdr:rowOff>
    </xdr:to>
    <xdr:sp macro="" textlink="">
      <xdr:nvSpPr>
        <xdr:cNvPr id="21" name="CuadroTexto 6"/>
        <xdr:cNvSpPr txBox="1"/>
      </xdr:nvSpPr>
      <xdr:spPr>
        <a:xfrm>
          <a:off x="11506200" y="828675"/>
          <a:ext cx="762000" cy="571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twoCellAnchor editAs="oneCell">
    <xdr:from>
      <xdr:col>0</xdr:col>
      <xdr:colOff>619125</xdr:colOff>
      <xdr:row>1</xdr:row>
      <xdr:rowOff>57150</xdr:rowOff>
    </xdr:from>
    <xdr:to>
      <xdr:col>1</xdr:col>
      <xdr:colOff>1066800</xdr:colOff>
      <xdr:row>4</xdr:row>
      <xdr:rowOff>142875</xdr:rowOff>
    </xdr:to>
    <xdr:pic>
      <xdr:nvPicPr>
        <xdr:cNvPr id="2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209800"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24"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830050" y="152400"/>
          <a:ext cx="638175"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200025</xdr:rowOff>
    </xdr:to>
    <xdr:sp macro="" textlink="">
      <xdr:nvSpPr>
        <xdr:cNvPr id="25" name="CuadroTexto 6"/>
        <xdr:cNvSpPr txBox="1"/>
      </xdr:nvSpPr>
      <xdr:spPr>
        <a:xfrm>
          <a:off x="11506200" y="828675"/>
          <a:ext cx="762000" cy="571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809625</xdr:colOff>
      <xdr:row>2</xdr:row>
      <xdr:rowOff>9525</xdr:rowOff>
    </xdr:from>
    <xdr:to>
      <xdr:col>6</xdr:col>
      <xdr:colOff>209550</xdr:colOff>
      <xdr:row>4</xdr:row>
      <xdr:rowOff>114300</xdr:rowOff>
    </xdr:to>
    <xdr:sp macro="" fLocksText="0" textlink="">
      <xdr:nvSpPr>
        <xdr:cNvPr id="2" name="1 Flecha izquierda">
          <a:hlinkClick r:id="rId1"/>
        </xdr:cNvPr>
        <xdr:cNvSpPr/>
      </xdr:nvSpPr>
      <xdr:spPr>
        <a:xfrm>
          <a:off x="7724775" y="257175"/>
          <a:ext cx="657225"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2</xdr:col>
      <xdr:colOff>66675</xdr:colOff>
      <xdr:row>24</xdr:row>
      <xdr:rowOff>142875</xdr:rowOff>
    </xdr:from>
    <xdr:to>
      <xdr:col>5</xdr:col>
      <xdr:colOff>228600</xdr:colOff>
      <xdr:row>25</xdr:row>
      <xdr:rowOff>2705100</xdr:rowOff>
    </xdr:to>
    <xdr:graphicFrame macro="">
      <xdr:nvGraphicFramePr>
        <xdr:cNvPr id="3" name="Gráfico 4"/>
        <xdr:cNvGraphicFramePr/>
      </xdr:nvGraphicFramePr>
      <xdr:xfrm>
        <a:off x="2581275" y="6753225"/>
        <a:ext cx="4562475" cy="2752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2905125"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28575</xdr:rowOff>
    </xdr:from>
    <xdr:to>
      <xdr:col>2</xdr:col>
      <xdr:colOff>9525</xdr:colOff>
      <xdr:row>5</xdr:row>
      <xdr:rowOff>161925</xdr:rowOff>
    </xdr:to>
    <xdr:cxnSp macro="">
      <xdr:nvCxnSpPr>
        <xdr:cNvPr id="4" name="3 Conector recto"/>
        <xdr:cNvCxnSpPr/>
      </xdr:nvCxnSpPr>
      <xdr:spPr>
        <a:xfrm>
          <a:off x="2905125" y="28575"/>
          <a:ext cx="9525" cy="11334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933450</xdr:colOff>
      <xdr:row>0</xdr:row>
      <xdr:rowOff>161925</xdr:rowOff>
    </xdr:from>
    <xdr:to>
      <xdr:col>0</xdr:col>
      <xdr:colOff>1695450</xdr:colOff>
      <xdr:row>5</xdr:row>
      <xdr:rowOff>85725</xdr:rowOff>
    </xdr:to>
    <xdr:pic>
      <xdr:nvPicPr>
        <xdr:cNvPr id="6" name="5 Imagen" descr="LOGO EDITABLE-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3450" y="161925"/>
          <a:ext cx="762000" cy="9239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xdr:row>
      <xdr:rowOff>85725</xdr:rowOff>
    </xdr:from>
    <xdr:to>
      <xdr:col>6</xdr:col>
      <xdr:colOff>628650</xdr:colOff>
      <xdr:row>4</xdr:row>
      <xdr:rowOff>95250</xdr:rowOff>
    </xdr:to>
    <xdr:sp macro="" fLocksText="0" textlink="">
      <xdr:nvSpPr>
        <xdr:cNvPr id="3" name="2 Flecha izquierda">
          <a:hlinkClick r:id="rId1"/>
        </xdr:cNvPr>
        <xdr:cNvSpPr/>
      </xdr:nvSpPr>
      <xdr:spPr>
        <a:xfrm>
          <a:off x="7429500" y="276225"/>
          <a:ext cx="590550" cy="5810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0</xdr:colOff>
      <xdr:row>30</xdr:row>
      <xdr:rowOff>76200</xdr:rowOff>
    </xdr:from>
    <xdr:to>
      <xdr:col>6</xdr:col>
      <xdr:colOff>809625</xdr:colOff>
      <xdr:row>30</xdr:row>
      <xdr:rowOff>3600450</xdr:rowOff>
    </xdr:to>
    <xdr:graphicFrame macro="">
      <xdr:nvGraphicFramePr>
        <xdr:cNvPr id="6" name="Gráfico 5"/>
        <xdr:cNvGraphicFramePr/>
      </xdr:nvGraphicFramePr>
      <xdr:xfrm>
        <a:off x="0" y="8848725"/>
        <a:ext cx="8201025"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1</xdr:row>
      <xdr:rowOff>0</xdr:rowOff>
    </xdr:from>
    <xdr:to>
      <xdr:col>6</xdr:col>
      <xdr:colOff>1019175</xdr:colOff>
      <xdr:row>3</xdr:row>
      <xdr:rowOff>114300</xdr:rowOff>
    </xdr:to>
    <xdr:sp macro="" fLocksText="0" textlink="">
      <xdr:nvSpPr>
        <xdr:cNvPr id="2" name="1 Flecha izquierda">
          <a:hlinkClick r:id="rId1"/>
        </xdr:cNvPr>
        <xdr:cNvSpPr/>
      </xdr:nvSpPr>
      <xdr:spPr>
        <a:xfrm>
          <a:off x="8401050" y="19050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1</xdr:col>
      <xdr:colOff>914400</xdr:colOff>
      <xdr:row>29</xdr:row>
      <xdr:rowOff>85725</xdr:rowOff>
    </xdr:from>
    <xdr:to>
      <xdr:col>6</xdr:col>
      <xdr:colOff>1371600</xdr:colOff>
      <xdr:row>30</xdr:row>
      <xdr:rowOff>3381375</xdr:rowOff>
    </xdr:to>
    <xdr:graphicFrame macro="">
      <xdr:nvGraphicFramePr>
        <xdr:cNvPr id="4" name="Gráfico 3"/>
        <xdr:cNvGraphicFramePr/>
      </xdr:nvGraphicFramePr>
      <xdr:xfrm>
        <a:off x="2343150" y="8629650"/>
        <a:ext cx="7000875" cy="34861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114300</xdr:rowOff>
    </xdr:from>
    <xdr:to>
      <xdr:col>6</xdr:col>
      <xdr:colOff>438150</xdr:colOff>
      <xdr:row>4</xdr:row>
      <xdr:rowOff>19050</xdr:rowOff>
    </xdr:to>
    <xdr:sp macro="" fLocksText="0" textlink="">
      <xdr:nvSpPr>
        <xdr:cNvPr id="2" name="1 Flecha izquierda">
          <a:hlinkClick r:id="rId1"/>
        </xdr:cNvPr>
        <xdr:cNvSpPr/>
      </xdr:nvSpPr>
      <xdr:spPr>
        <a:xfrm>
          <a:off x="5886450" y="304800"/>
          <a:ext cx="552450" cy="47625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323850</xdr:colOff>
      <xdr:row>29</xdr:row>
      <xdr:rowOff>133350</xdr:rowOff>
    </xdr:from>
    <xdr:to>
      <xdr:col>6</xdr:col>
      <xdr:colOff>676275</xdr:colOff>
      <xdr:row>30</xdr:row>
      <xdr:rowOff>3657600</xdr:rowOff>
    </xdr:to>
    <xdr:graphicFrame macro="">
      <xdr:nvGraphicFramePr>
        <xdr:cNvPr id="4" name="Gráfico 3"/>
        <xdr:cNvGraphicFramePr/>
      </xdr:nvGraphicFramePr>
      <xdr:xfrm>
        <a:off x="323850" y="6800850"/>
        <a:ext cx="6353175" cy="37052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809625</xdr:colOff>
      <xdr:row>2</xdr:row>
      <xdr:rowOff>9525</xdr:rowOff>
    </xdr:from>
    <xdr:to>
      <xdr:col>6</xdr:col>
      <xdr:colOff>209550</xdr:colOff>
      <xdr:row>4</xdr:row>
      <xdr:rowOff>114300</xdr:rowOff>
    </xdr:to>
    <xdr:sp macro="" fLocksText="0" textlink="">
      <xdr:nvSpPr>
        <xdr:cNvPr id="2" name="1 Flecha izquierda">
          <a:hlinkClick r:id="rId1"/>
        </xdr:cNvPr>
        <xdr:cNvSpPr/>
      </xdr:nvSpPr>
      <xdr:spPr>
        <a:xfrm>
          <a:off x="7724775" y="257175"/>
          <a:ext cx="657225"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2</xdr:col>
      <xdr:colOff>66675</xdr:colOff>
      <xdr:row>29</xdr:row>
      <xdr:rowOff>142875</xdr:rowOff>
    </xdr:from>
    <xdr:to>
      <xdr:col>5</xdr:col>
      <xdr:colOff>228600</xdr:colOff>
      <xdr:row>30</xdr:row>
      <xdr:rowOff>2705100</xdr:rowOff>
    </xdr:to>
    <xdr:graphicFrame macro="">
      <xdr:nvGraphicFramePr>
        <xdr:cNvPr id="5" name="Gráfico 4"/>
        <xdr:cNvGraphicFramePr/>
      </xdr:nvGraphicFramePr>
      <xdr:xfrm>
        <a:off x="2581275" y="7743825"/>
        <a:ext cx="4562475" cy="2752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76200</xdr:rowOff>
    </xdr:from>
    <xdr:to>
      <xdr:col>6</xdr:col>
      <xdr:colOff>809625</xdr:colOff>
      <xdr:row>26</xdr:row>
      <xdr:rowOff>3600450</xdr:rowOff>
    </xdr:to>
    <xdr:graphicFrame macro="">
      <xdr:nvGraphicFramePr>
        <xdr:cNvPr id="3" name="Gráfico 5"/>
        <xdr:cNvGraphicFramePr/>
      </xdr:nvGraphicFramePr>
      <xdr:xfrm>
        <a:off x="0" y="7458075"/>
        <a:ext cx="8601075" cy="3524250"/>
      </xdr:xfrm>
      <a:graphic>
        <a:graphicData uri="http://schemas.openxmlformats.org/drawingml/2006/chart">
          <c:chart xmlns:c="http://schemas.openxmlformats.org/drawingml/2006/chart" r:id="rId1"/>
        </a:graphicData>
      </a:graphic>
    </xdr:graphicFrame>
    <xdr:clientData/>
  </xdr:twoCellAnchor>
  <xdr:twoCellAnchor>
    <xdr:from>
      <xdr:col>6</xdr:col>
      <xdr:colOff>295275</xdr:colOff>
      <xdr:row>1</xdr:row>
      <xdr:rowOff>104775</xdr:rowOff>
    </xdr:from>
    <xdr:to>
      <xdr:col>6</xdr:col>
      <xdr:colOff>1009650</xdr:colOff>
      <xdr:row>4</xdr:row>
      <xdr:rowOff>28575</xdr:rowOff>
    </xdr:to>
    <xdr:sp macro="" fLocksText="0" textlink="">
      <xdr:nvSpPr>
        <xdr:cNvPr id="4" name="1 Flecha izquierda">
          <a:hlinkClick r:id="rId2"/>
        </xdr:cNvPr>
        <xdr:cNvSpPr/>
      </xdr:nvSpPr>
      <xdr:spPr>
        <a:xfrm>
          <a:off x="8086725" y="295275"/>
          <a:ext cx="714375"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25</xdr:row>
      <xdr:rowOff>85725</xdr:rowOff>
    </xdr:from>
    <xdr:to>
      <xdr:col>6</xdr:col>
      <xdr:colOff>1371600</xdr:colOff>
      <xdr:row>26</xdr:row>
      <xdr:rowOff>3381375</xdr:rowOff>
    </xdr:to>
    <xdr:graphicFrame macro="">
      <xdr:nvGraphicFramePr>
        <xdr:cNvPr id="3" name="Gráfico 3"/>
        <xdr:cNvGraphicFramePr/>
      </xdr:nvGraphicFramePr>
      <xdr:xfrm>
        <a:off x="2562225" y="7258050"/>
        <a:ext cx="7000875" cy="3486150"/>
      </xdr:xfrm>
      <a:graphic>
        <a:graphicData uri="http://schemas.openxmlformats.org/drawingml/2006/chart">
          <c:chart xmlns:c="http://schemas.openxmlformats.org/drawingml/2006/chart" r:id="rId1"/>
        </a:graphicData>
      </a:graphic>
    </xdr:graphicFrame>
    <xdr:clientData/>
  </xdr:twoCellAnchor>
  <xdr:twoCellAnchor>
    <xdr:from>
      <xdr:col>6</xdr:col>
      <xdr:colOff>1876425</xdr:colOff>
      <xdr:row>1</xdr:row>
      <xdr:rowOff>28575</xdr:rowOff>
    </xdr:from>
    <xdr:to>
      <xdr:col>6</xdr:col>
      <xdr:colOff>2590800</xdr:colOff>
      <xdr:row>3</xdr:row>
      <xdr:rowOff>123825</xdr:rowOff>
    </xdr:to>
    <xdr:sp macro="" fLocksText="0" textlink="">
      <xdr:nvSpPr>
        <xdr:cNvPr id="4" name="1 Flecha izquierda">
          <a:hlinkClick r:id="rId2"/>
        </xdr:cNvPr>
        <xdr:cNvSpPr/>
      </xdr:nvSpPr>
      <xdr:spPr>
        <a:xfrm>
          <a:off x="10067925" y="219075"/>
          <a:ext cx="714375" cy="47625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25</xdr:row>
      <xdr:rowOff>133350</xdr:rowOff>
    </xdr:from>
    <xdr:to>
      <xdr:col>6</xdr:col>
      <xdr:colOff>676275</xdr:colOff>
      <xdr:row>26</xdr:row>
      <xdr:rowOff>3657600</xdr:rowOff>
    </xdr:to>
    <xdr:graphicFrame macro="">
      <xdr:nvGraphicFramePr>
        <xdr:cNvPr id="3" name="Gráfico 3"/>
        <xdr:cNvGraphicFramePr/>
      </xdr:nvGraphicFramePr>
      <xdr:xfrm>
        <a:off x="323850" y="6038850"/>
        <a:ext cx="6553200" cy="3705225"/>
      </xdr:xfrm>
      <a:graphic>
        <a:graphicData uri="http://schemas.openxmlformats.org/drawingml/2006/chart">
          <c:chart xmlns:c="http://schemas.openxmlformats.org/drawingml/2006/chart" r:id="rId1"/>
        </a:graphicData>
      </a:graphic>
    </xdr:graphicFrame>
    <xdr:clientData/>
  </xdr:twoCellAnchor>
  <xdr:twoCellAnchor>
    <xdr:from>
      <xdr:col>6</xdr:col>
      <xdr:colOff>371475</xdr:colOff>
      <xdr:row>1</xdr:row>
      <xdr:rowOff>85725</xdr:rowOff>
    </xdr:from>
    <xdr:to>
      <xdr:col>6</xdr:col>
      <xdr:colOff>1085850</xdr:colOff>
      <xdr:row>4</xdr:row>
      <xdr:rowOff>0</xdr:rowOff>
    </xdr:to>
    <xdr:sp macro="" fLocksText="0" textlink="">
      <xdr:nvSpPr>
        <xdr:cNvPr id="4" name="1 Flecha izquierda">
          <a:hlinkClick r:id="rId2"/>
        </xdr:cNvPr>
        <xdr:cNvSpPr/>
      </xdr:nvSpPr>
      <xdr:spPr>
        <a:xfrm>
          <a:off x="6572250" y="276225"/>
          <a:ext cx="714375" cy="4857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1</xdr:row>
      <xdr:rowOff>57150</xdr:rowOff>
    </xdr:from>
    <xdr:to>
      <xdr:col>6</xdr:col>
      <xdr:colOff>1104900</xdr:colOff>
      <xdr:row>4</xdr:row>
      <xdr:rowOff>104775</xdr:rowOff>
    </xdr:to>
    <xdr:sp macro="" fLocksText="0" textlink="">
      <xdr:nvSpPr>
        <xdr:cNvPr id="2" name="1 Flecha izquierda">
          <a:hlinkClick r:id="rId1"/>
        </xdr:cNvPr>
        <xdr:cNvSpPr/>
      </xdr:nvSpPr>
      <xdr:spPr>
        <a:xfrm>
          <a:off x="8848725" y="247650"/>
          <a:ext cx="714375"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2</xdr:col>
      <xdr:colOff>66675</xdr:colOff>
      <xdr:row>25</xdr:row>
      <xdr:rowOff>142875</xdr:rowOff>
    </xdr:from>
    <xdr:to>
      <xdr:col>5</xdr:col>
      <xdr:colOff>228600</xdr:colOff>
      <xdr:row>26</xdr:row>
      <xdr:rowOff>2705100</xdr:rowOff>
    </xdr:to>
    <xdr:graphicFrame macro="">
      <xdr:nvGraphicFramePr>
        <xdr:cNvPr id="3" name="Gráfico 4"/>
        <xdr:cNvGraphicFramePr/>
      </xdr:nvGraphicFramePr>
      <xdr:xfrm>
        <a:off x="2581275" y="6962775"/>
        <a:ext cx="4848225" cy="27527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4</xdr:row>
      <xdr:rowOff>28575</xdr:rowOff>
    </xdr:from>
    <xdr:to>
      <xdr:col>8</xdr:col>
      <xdr:colOff>66675</xdr:colOff>
      <xdr:row>6</xdr:row>
      <xdr:rowOff>371475</xdr:rowOff>
    </xdr:to>
    <xdr:sp macro="" textlink="">
      <xdr:nvSpPr>
        <xdr:cNvPr id="14" name="CuadroTexto 6"/>
        <xdr:cNvSpPr txBox="1"/>
      </xdr:nvSpPr>
      <xdr:spPr>
        <a:xfrm>
          <a:off x="11506200" y="828675"/>
          <a:ext cx="495300"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endParaRPr lang="es-CO" sz="700">
            <a:latin typeface="Roboto" pitchFamily="2" charset="0"/>
            <a:ea typeface="Roboto" pitchFamily="2" charset="0"/>
          </a:endParaRPr>
        </a:p>
      </xdr:txBody>
    </xdr:sp>
    <xdr:clientData/>
  </xdr:twoCellAnchor>
  <xdr:twoCellAnchor editAs="oneCell">
    <xdr:from>
      <xdr:col>0</xdr:col>
      <xdr:colOff>619125</xdr:colOff>
      <xdr:row>1</xdr:row>
      <xdr:rowOff>57150</xdr:rowOff>
    </xdr:from>
    <xdr:to>
      <xdr:col>1</xdr:col>
      <xdr:colOff>1066800</xdr:colOff>
      <xdr:row>4</xdr:row>
      <xdr:rowOff>142875</xdr:rowOff>
    </xdr:to>
    <xdr:pic>
      <xdr:nvPicPr>
        <xdr:cNvPr id="30"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209800" cy="685800"/>
        </a:xfrm>
        <a:prstGeom prst="rect">
          <a:avLst/>
        </a:prstGeom>
        <a:ln>
          <a:noFill/>
        </a:ln>
      </xdr:spPr>
    </xdr:pic>
    <xdr:clientData/>
  </xdr:twoCellAnchor>
  <xdr:twoCellAnchor>
    <xdr:from>
      <xdr:col>2</xdr:col>
      <xdr:colOff>28575</xdr:colOff>
      <xdr:row>0</xdr:row>
      <xdr:rowOff>38100</xdr:rowOff>
    </xdr:from>
    <xdr:to>
      <xdr:col>2</xdr:col>
      <xdr:colOff>28575</xdr:colOff>
      <xdr:row>5</xdr:row>
      <xdr:rowOff>133350</xdr:rowOff>
    </xdr:to>
    <xdr:cxnSp macro="">
      <xdr:nvCxnSpPr>
        <xdr:cNvPr id="31" name="30 Conector recto"/>
        <xdr:cNvCxnSpPr/>
      </xdr:nvCxnSpPr>
      <xdr:spPr>
        <a:xfrm flipH="1">
          <a:off x="2933700" y="38100"/>
          <a:ext cx="0" cy="10953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7</xdr:col>
      <xdr:colOff>742950</xdr:colOff>
      <xdr:row>0</xdr:row>
      <xdr:rowOff>152400</xdr:rowOff>
    </xdr:from>
    <xdr:to>
      <xdr:col>8</xdr:col>
      <xdr:colOff>266700</xdr:colOff>
      <xdr:row>4</xdr:row>
      <xdr:rowOff>47625</xdr:rowOff>
    </xdr:to>
    <xdr:pic>
      <xdr:nvPicPr>
        <xdr:cNvPr id="32"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830050" y="152400"/>
          <a:ext cx="371475"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33" name="CuadroTexto 6"/>
        <xdr:cNvSpPr txBox="1"/>
      </xdr:nvSpPr>
      <xdr:spPr>
        <a:xfrm>
          <a:off x="11506200" y="828675"/>
          <a:ext cx="495300"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xdr:row>
      <xdr:rowOff>85725</xdr:rowOff>
    </xdr:from>
    <xdr:to>
      <xdr:col>6</xdr:col>
      <xdr:colOff>628650</xdr:colOff>
      <xdr:row>4</xdr:row>
      <xdr:rowOff>95250</xdr:rowOff>
    </xdr:to>
    <xdr:sp macro="" fLocksText="0" textlink="">
      <xdr:nvSpPr>
        <xdr:cNvPr id="2" name="1 Flecha izquierda">
          <a:hlinkClick r:id="rId1"/>
        </xdr:cNvPr>
        <xdr:cNvSpPr/>
      </xdr:nvSpPr>
      <xdr:spPr>
        <a:xfrm>
          <a:off x="7829550" y="276225"/>
          <a:ext cx="590550" cy="5810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0</xdr:colOff>
      <xdr:row>25</xdr:row>
      <xdr:rowOff>76200</xdr:rowOff>
    </xdr:from>
    <xdr:to>
      <xdr:col>6</xdr:col>
      <xdr:colOff>809625</xdr:colOff>
      <xdr:row>25</xdr:row>
      <xdr:rowOff>3600450</xdr:rowOff>
    </xdr:to>
    <xdr:graphicFrame macro="">
      <xdr:nvGraphicFramePr>
        <xdr:cNvPr id="3" name="Gráfico 5"/>
        <xdr:cNvGraphicFramePr/>
      </xdr:nvGraphicFramePr>
      <xdr:xfrm>
        <a:off x="0" y="7038975"/>
        <a:ext cx="8601075" cy="35242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1</xdr:row>
      <xdr:rowOff>0</xdr:rowOff>
    </xdr:from>
    <xdr:to>
      <xdr:col>6</xdr:col>
      <xdr:colOff>1019175</xdr:colOff>
      <xdr:row>3</xdr:row>
      <xdr:rowOff>114300</xdr:rowOff>
    </xdr:to>
    <xdr:sp macro="" fLocksText="0" textlink="">
      <xdr:nvSpPr>
        <xdr:cNvPr id="2" name="1 Flecha izquierda">
          <a:hlinkClick r:id="rId1"/>
        </xdr:cNvPr>
        <xdr:cNvSpPr/>
      </xdr:nvSpPr>
      <xdr:spPr>
        <a:xfrm>
          <a:off x="8620125" y="19050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1</xdr:col>
      <xdr:colOff>914400</xdr:colOff>
      <xdr:row>24</xdr:row>
      <xdr:rowOff>85725</xdr:rowOff>
    </xdr:from>
    <xdr:to>
      <xdr:col>6</xdr:col>
      <xdr:colOff>1371600</xdr:colOff>
      <xdr:row>25</xdr:row>
      <xdr:rowOff>3381375</xdr:rowOff>
    </xdr:to>
    <xdr:graphicFrame macro="">
      <xdr:nvGraphicFramePr>
        <xdr:cNvPr id="3" name="Gráfico 3"/>
        <xdr:cNvGraphicFramePr/>
      </xdr:nvGraphicFramePr>
      <xdr:xfrm>
        <a:off x="2562225" y="6905625"/>
        <a:ext cx="7000875" cy="34861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114300</xdr:rowOff>
    </xdr:from>
    <xdr:to>
      <xdr:col>6</xdr:col>
      <xdr:colOff>438150</xdr:colOff>
      <xdr:row>4</xdr:row>
      <xdr:rowOff>19050</xdr:rowOff>
    </xdr:to>
    <xdr:sp macro="" fLocksText="0" textlink="">
      <xdr:nvSpPr>
        <xdr:cNvPr id="2" name="1 Flecha izquierda">
          <a:hlinkClick r:id="rId1"/>
        </xdr:cNvPr>
        <xdr:cNvSpPr/>
      </xdr:nvSpPr>
      <xdr:spPr>
        <a:xfrm>
          <a:off x="6086475" y="304800"/>
          <a:ext cx="552450" cy="47625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323850</xdr:colOff>
      <xdr:row>24</xdr:row>
      <xdr:rowOff>133350</xdr:rowOff>
    </xdr:from>
    <xdr:to>
      <xdr:col>6</xdr:col>
      <xdr:colOff>676275</xdr:colOff>
      <xdr:row>25</xdr:row>
      <xdr:rowOff>3657600</xdr:rowOff>
    </xdr:to>
    <xdr:graphicFrame macro="">
      <xdr:nvGraphicFramePr>
        <xdr:cNvPr id="3" name="Gráfico 3"/>
        <xdr:cNvGraphicFramePr/>
      </xdr:nvGraphicFramePr>
      <xdr:xfrm>
        <a:off x="323850" y="5848350"/>
        <a:ext cx="6553200" cy="3705225"/>
      </xdr:xfrm>
      <a:graphic>
        <a:graphicData uri="http://schemas.openxmlformats.org/drawingml/2006/chart">
          <c:chart xmlns:c="http://schemas.openxmlformats.org/drawingml/2006/chart"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RUBÉN MARTÍN" id="{B21AA5AC-7B87-4577-96AA-EB2D79D56CB1}" userId="1dd890a4dafe1cf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9" dT="2020-06-04T22:17:11.35" personId="{B21AA5AC-7B87-4577-96AA-EB2D79D56CB1}" id="{4C151F17-5E4C-44FE-920D-D21B33B6524A}">
    <text>En la tabla veo 7, se deberia profundizar más en el analisis porque 7 si en el A2019 habia 9 o porque se ha disminuido</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microsoft.com/office/2017/10/relationships/threadedComment" Target="../threadedComments/threadedComment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Z12"/>
  <sheetViews>
    <sheetView tabSelected="1" zoomScale="95" zoomScaleNormal="95" workbookViewId="0" topLeftCell="A1">
      <selection activeCell="H1" sqref="A1:XFD6"/>
    </sheetView>
  </sheetViews>
  <sheetFormatPr defaultColWidth="10.8515625" defaultRowHeight="15"/>
  <cols>
    <col min="1" max="1" width="26.421875" style="285" customWidth="1"/>
    <col min="2" max="2" width="17.140625" style="285" customWidth="1"/>
    <col min="3" max="3" width="48.7109375" style="285" customWidth="1"/>
    <col min="4" max="4" width="31.00390625" style="285" customWidth="1"/>
    <col min="5" max="5" width="17.00390625" style="285" customWidth="1"/>
    <col min="6" max="6" width="15.140625" style="285" customWidth="1"/>
    <col min="7" max="7" width="10.8515625" style="285" customWidth="1"/>
    <col min="8" max="8" width="16.7109375" style="285" customWidth="1"/>
    <col min="9" max="16384" width="10.8515625" style="285" customWidth="1"/>
  </cols>
  <sheetData>
    <row r="1" spans="1:26" s="286" customFormat="1" ht="15.75" customHeight="1">
      <c r="A1" s="306"/>
      <c r="B1" s="307"/>
      <c r="C1" s="310" t="s">
        <v>43</v>
      </c>
      <c r="D1" s="311"/>
      <c r="E1" s="311"/>
      <c r="F1" s="311"/>
      <c r="G1" s="311"/>
      <c r="H1" s="281"/>
      <c r="I1" s="281"/>
      <c r="J1" s="281"/>
      <c r="K1" s="281"/>
      <c r="L1" s="281"/>
      <c r="M1" s="281"/>
      <c r="N1" s="281"/>
      <c r="O1" s="281"/>
      <c r="P1" s="281"/>
      <c r="Q1" s="281"/>
      <c r="R1" s="281"/>
      <c r="S1" s="281"/>
      <c r="T1" s="281"/>
      <c r="U1" s="282"/>
      <c r="V1" s="282"/>
      <c r="W1" s="282"/>
      <c r="X1" s="282"/>
      <c r="Y1" s="282"/>
      <c r="Z1" s="282"/>
    </row>
    <row r="2" spans="1:26" s="286" customFormat="1" ht="15.75" customHeight="1">
      <c r="A2" s="308"/>
      <c r="B2" s="307"/>
      <c r="C2" s="310" t="s">
        <v>44</v>
      </c>
      <c r="D2" s="311"/>
      <c r="E2" s="311"/>
      <c r="F2" s="311"/>
      <c r="G2" s="311"/>
      <c r="H2" s="281"/>
      <c r="I2" s="281"/>
      <c r="J2" s="281"/>
      <c r="K2" s="281"/>
      <c r="L2" s="281"/>
      <c r="M2" s="281"/>
      <c r="N2" s="281"/>
      <c r="O2" s="281"/>
      <c r="P2" s="281"/>
      <c r="Q2" s="281"/>
      <c r="R2" s="281"/>
      <c r="S2" s="281"/>
      <c r="T2" s="281"/>
      <c r="U2" s="282"/>
      <c r="V2" s="282"/>
      <c r="W2" s="282"/>
      <c r="X2" s="282"/>
      <c r="Y2" s="282"/>
      <c r="Z2" s="282"/>
    </row>
    <row r="3" spans="1:26" s="286" customFormat="1" ht="15.75" customHeight="1">
      <c r="A3" s="308"/>
      <c r="B3" s="307"/>
      <c r="C3" s="283"/>
      <c r="D3" s="284"/>
      <c r="E3" s="285"/>
      <c r="F3" s="285"/>
      <c r="G3" s="285"/>
      <c r="H3" s="281"/>
      <c r="I3" s="281"/>
      <c r="J3" s="281"/>
      <c r="K3" s="281"/>
      <c r="L3" s="281"/>
      <c r="M3" s="281"/>
      <c r="N3" s="281"/>
      <c r="O3" s="281"/>
      <c r="P3" s="281"/>
      <c r="Q3" s="281"/>
      <c r="R3" s="281"/>
      <c r="S3" s="281"/>
      <c r="T3" s="281"/>
      <c r="U3" s="282"/>
      <c r="V3" s="282"/>
      <c r="W3" s="282"/>
      <c r="X3" s="282"/>
      <c r="Y3" s="282"/>
      <c r="Z3" s="282"/>
    </row>
    <row r="4" spans="1:26" s="286" customFormat="1" ht="15.75" customHeight="1">
      <c r="A4" s="308"/>
      <c r="B4" s="307"/>
      <c r="C4" s="310" t="s">
        <v>45</v>
      </c>
      <c r="D4" s="311"/>
      <c r="E4" s="311"/>
      <c r="F4" s="311"/>
      <c r="G4" s="311"/>
      <c r="H4" s="281"/>
      <c r="I4" s="281"/>
      <c r="J4" s="281"/>
      <c r="K4" s="281"/>
      <c r="L4" s="281"/>
      <c r="M4" s="281"/>
      <c r="N4" s="281"/>
      <c r="O4" s="281"/>
      <c r="P4" s="281"/>
      <c r="Q4" s="281"/>
      <c r="R4" s="281"/>
      <c r="S4" s="281"/>
      <c r="T4" s="281"/>
      <c r="U4" s="282"/>
      <c r="V4" s="282"/>
      <c r="W4" s="282"/>
      <c r="X4" s="282"/>
      <c r="Y4" s="282"/>
      <c r="Z4" s="282"/>
    </row>
    <row r="5" spans="1:26" s="286" customFormat="1" ht="15.75" customHeight="1">
      <c r="A5" s="308"/>
      <c r="B5" s="307"/>
      <c r="C5" s="310" t="s">
        <v>440</v>
      </c>
      <c r="D5" s="311"/>
      <c r="E5" s="311"/>
      <c r="F5" s="311"/>
      <c r="G5" s="311"/>
      <c r="H5" s="281"/>
      <c r="I5" s="281"/>
      <c r="J5" s="281"/>
      <c r="K5" s="281"/>
      <c r="L5" s="281"/>
      <c r="M5" s="281"/>
      <c r="N5" s="281"/>
      <c r="O5" s="281"/>
      <c r="P5" s="281"/>
      <c r="Q5" s="281"/>
      <c r="R5" s="281"/>
      <c r="S5" s="281"/>
      <c r="T5" s="281"/>
      <c r="U5" s="282"/>
      <c r="V5" s="282"/>
      <c r="W5" s="282"/>
      <c r="X5" s="282"/>
      <c r="Y5" s="282"/>
      <c r="Z5" s="282"/>
    </row>
    <row r="6" spans="1:26" s="286" customFormat="1" ht="15.75" customHeight="1">
      <c r="A6" s="309"/>
      <c r="B6" s="307"/>
      <c r="C6" s="312" t="s">
        <v>441</v>
      </c>
      <c r="D6" s="313"/>
      <c r="E6" s="313"/>
      <c r="F6" s="313"/>
      <c r="G6" s="313"/>
      <c r="H6" s="281"/>
      <c r="I6" s="281"/>
      <c r="J6" s="281"/>
      <c r="K6" s="281"/>
      <c r="L6" s="281"/>
      <c r="M6" s="281"/>
      <c r="N6" s="281"/>
      <c r="O6" s="281"/>
      <c r="P6" s="281"/>
      <c r="Q6" s="281"/>
      <c r="R6" s="281"/>
      <c r="S6" s="281"/>
      <c r="T6" s="281"/>
      <c r="U6" s="282"/>
      <c r="V6" s="282"/>
      <c r="W6" s="282"/>
      <c r="X6" s="282"/>
      <c r="Y6" s="282"/>
      <c r="Z6" s="282"/>
    </row>
    <row r="7" spans="1:19" ht="15.75" customHeight="1">
      <c r="A7" s="299" t="s">
        <v>48</v>
      </c>
      <c r="B7" s="299" t="s">
        <v>49</v>
      </c>
      <c r="C7" s="298" t="s">
        <v>50</v>
      </c>
      <c r="D7" s="298" t="s">
        <v>51</v>
      </c>
      <c r="E7" s="298" t="s">
        <v>52</v>
      </c>
      <c r="F7" s="298" t="s">
        <v>53</v>
      </c>
      <c r="G7" s="298" t="s">
        <v>0</v>
      </c>
      <c r="H7" s="300" t="s">
        <v>439</v>
      </c>
      <c r="I7" s="301"/>
      <c r="J7" s="301"/>
      <c r="K7" s="301"/>
      <c r="L7" s="301"/>
      <c r="M7" s="301"/>
      <c r="N7" s="301"/>
      <c r="O7" s="301"/>
      <c r="P7" s="301"/>
      <c r="Q7" s="301"/>
      <c r="R7" s="301"/>
      <c r="S7" s="302"/>
    </row>
    <row r="8" spans="1:19" ht="32.1" customHeight="1">
      <c r="A8" s="299"/>
      <c r="B8" s="299"/>
      <c r="C8" s="299"/>
      <c r="D8" s="299"/>
      <c r="E8" s="299"/>
      <c r="F8" s="299"/>
      <c r="G8" s="299"/>
      <c r="H8" s="287" t="s">
        <v>54</v>
      </c>
      <c r="I8" s="287" t="s">
        <v>55</v>
      </c>
      <c r="J8" s="287" t="s">
        <v>56</v>
      </c>
      <c r="K8" s="287" t="s">
        <v>57</v>
      </c>
      <c r="L8" s="287" t="s">
        <v>58</v>
      </c>
      <c r="M8" s="287" t="s">
        <v>59</v>
      </c>
      <c r="N8" s="287" t="s">
        <v>60</v>
      </c>
      <c r="O8" s="287" t="s">
        <v>61</v>
      </c>
      <c r="P8" s="287" t="s">
        <v>62</v>
      </c>
      <c r="Q8" s="287" t="s">
        <v>63</v>
      </c>
      <c r="R8" s="287" t="s">
        <v>64</v>
      </c>
      <c r="S8" s="287" t="s">
        <v>65</v>
      </c>
    </row>
    <row r="9" spans="1:19" ht="128.25" customHeight="1">
      <c r="A9" s="303" t="s">
        <v>2</v>
      </c>
      <c r="B9" s="288"/>
      <c r="C9" s="289" t="s">
        <v>3</v>
      </c>
      <c r="D9" s="290" t="s">
        <v>243</v>
      </c>
      <c r="E9" s="291" t="s">
        <v>4</v>
      </c>
      <c r="F9" s="290" t="s">
        <v>104</v>
      </c>
      <c r="G9" s="292">
        <v>0.7</v>
      </c>
      <c r="H9" s="293">
        <f>'Docen. proye invest 2020'!D22</f>
        <v>0.65</v>
      </c>
      <c r="I9" s="294"/>
      <c r="J9" s="294"/>
      <c r="K9" s="294"/>
      <c r="L9" s="294"/>
      <c r="M9" s="294"/>
      <c r="N9" s="293">
        <f>'Docen. proye invest 2020'!D23</f>
        <v>0.6785714285714286</v>
      </c>
      <c r="O9" s="295"/>
      <c r="P9" s="295"/>
      <c r="Q9" s="295"/>
      <c r="R9" s="295"/>
      <c r="S9" s="295"/>
    </row>
    <row r="10" spans="1:19" ht="95.25" customHeight="1">
      <c r="A10" s="304"/>
      <c r="B10" s="288"/>
      <c r="C10" s="296" t="s">
        <v>6</v>
      </c>
      <c r="D10" s="290" t="s">
        <v>135</v>
      </c>
      <c r="E10" s="291" t="s">
        <v>144</v>
      </c>
      <c r="F10" s="290" t="s">
        <v>104</v>
      </c>
      <c r="G10" s="292">
        <v>1</v>
      </c>
      <c r="H10" s="293">
        <f ca="1">'Eficacia en la ejec. proy. 2020'!E22</f>
        <v>0.875</v>
      </c>
      <c r="I10" s="295"/>
      <c r="J10" s="295"/>
      <c r="K10" s="295"/>
      <c r="L10" s="295"/>
      <c r="M10" s="295"/>
      <c r="N10" s="293">
        <f>'Eficacia en la ejec. proy. 2020'!E23</f>
        <v>1</v>
      </c>
      <c r="O10" s="295"/>
      <c r="P10" s="295"/>
      <c r="Q10" s="295"/>
      <c r="R10" s="295"/>
      <c r="S10" s="295"/>
    </row>
    <row r="11" spans="1:19" ht="150.75" customHeight="1">
      <c r="A11" s="304"/>
      <c r="B11" s="288"/>
      <c r="C11" s="289" t="s">
        <v>7</v>
      </c>
      <c r="D11" s="290" t="s">
        <v>417</v>
      </c>
      <c r="E11" s="291" t="s">
        <v>109</v>
      </c>
      <c r="F11" s="290" t="s">
        <v>104</v>
      </c>
      <c r="G11" s="292">
        <v>0.7</v>
      </c>
      <c r="H11" s="293">
        <f>'Produccion académica 2020'!D22</f>
        <v>0.7777777777777778</v>
      </c>
      <c r="I11" s="295"/>
      <c r="J11" s="295"/>
      <c r="K11" s="295"/>
      <c r="L11" s="295"/>
      <c r="M11" s="295"/>
      <c r="N11" s="293">
        <f>'Produccion académica 2020'!D23</f>
        <v>0.7777777777777778</v>
      </c>
      <c r="O11" s="295"/>
      <c r="P11" s="295"/>
      <c r="Q11" s="295"/>
      <c r="R11" s="295"/>
      <c r="S11" s="295"/>
    </row>
    <row r="12" spans="1:19" ht="135" customHeight="1">
      <c r="A12" s="305"/>
      <c r="B12" s="288"/>
      <c r="C12" s="289" t="s">
        <v>8</v>
      </c>
      <c r="D12" s="290" t="s">
        <v>242</v>
      </c>
      <c r="E12" s="291" t="s">
        <v>181</v>
      </c>
      <c r="F12" s="290" t="s">
        <v>5</v>
      </c>
      <c r="G12" s="292">
        <v>0.7</v>
      </c>
      <c r="H12" s="293">
        <f>'Partic.docen.en invest.for 2020'!D22</f>
        <v>0.7222222222222222</v>
      </c>
      <c r="I12" s="295"/>
      <c r="J12" s="295"/>
      <c r="K12" s="295"/>
      <c r="L12" s="295"/>
      <c r="M12" s="295"/>
      <c r="N12" s="293">
        <f>'Partic.docen.en invest.for 2020'!D23</f>
        <v>0.7037037037037037</v>
      </c>
      <c r="O12" s="295"/>
      <c r="P12" s="295"/>
      <c r="Q12" s="295"/>
      <c r="R12" s="295"/>
      <c r="S12" s="295"/>
    </row>
  </sheetData>
  <mergeCells count="15">
    <mergeCell ref="A1:B6"/>
    <mergeCell ref="C1:G1"/>
    <mergeCell ref="C2:G2"/>
    <mergeCell ref="C4:G4"/>
    <mergeCell ref="C5:G5"/>
    <mergeCell ref="C6:G6"/>
    <mergeCell ref="G7:G8"/>
    <mergeCell ref="H7:S7"/>
    <mergeCell ref="A9:A12"/>
    <mergeCell ref="A7:A8"/>
    <mergeCell ref="B7:B8"/>
    <mergeCell ref="C7:C8"/>
    <mergeCell ref="D7:D8"/>
    <mergeCell ref="E7:E8"/>
    <mergeCell ref="F7:F8"/>
  </mergeCells>
  <hyperlinks>
    <hyperlink ref="C9" location="'Docen. proye invest 2020'!A1" display="Docentes en proyectos de investigación"/>
    <hyperlink ref="C11" location="'Produccion académica 2020'!A1" display="Producción academica"/>
    <hyperlink ref="C12" location="'Partic.docen.en invest.for 2020'!A1" display="Participación docente en Investigación formativa"/>
    <hyperlink ref="C10" location="'Eficacia en la ejec. proy. 2020'!A1" display="Eficacia en la ejecución de proyectos de Investigación"/>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J83"/>
  <sheetViews>
    <sheetView zoomScale="150" zoomScaleNormal="150" zoomScalePageLayoutView="115" workbookViewId="0" topLeftCell="A29">
      <selection activeCell="N13" sqref="N13"/>
    </sheetView>
  </sheetViews>
  <sheetFormatPr defaultColWidth="18.8515625" defaultRowHeight="15"/>
  <cols>
    <col min="1" max="3" width="18.8515625" style="15" customWidth="1"/>
    <col min="4" max="4" width="28.28125" style="15" customWidth="1"/>
    <col min="5" max="7" width="18.8515625" style="15" customWidth="1"/>
    <col min="8" max="8" width="35.421875" style="15" customWidth="1"/>
    <col min="9" max="9" width="40.140625" style="15" customWidth="1"/>
    <col min="10" max="10" width="19.140625" style="15" customWidth="1"/>
    <col min="11" max="16384" width="18.8515625" style="15" customWidth="1"/>
  </cols>
  <sheetData>
    <row r="1" spans="1:10" ht="15">
      <c r="A1" s="332"/>
      <c r="B1" s="332"/>
      <c r="C1" s="332"/>
      <c r="D1" s="332"/>
      <c r="E1" s="332"/>
      <c r="F1" s="332"/>
      <c r="G1" s="332"/>
      <c r="H1" s="19"/>
      <c r="I1" s="20"/>
      <c r="J1" s="20"/>
    </row>
    <row r="2" spans="1:10" ht="4.5" customHeight="1">
      <c r="A2" s="333" t="s">
        <v>9</v>
      </c>
      <c r="B2" s="333"/>
      <c r="C2" s="333"/>
      <c r="D2" s="333"/>
      <c r="E2" s="333"/>
      <c r="F2" s="333"/>
      <c r="G2" s="333"/>
      <c r="H2" s="19"/>
      <c r="I2" s="20"/>
      <c r="J2" s="20"/>
    </row>
    <row r="3" spans="1:10" ht="15">
      <c r="A3" s="333"/>
      <c r="B3" s="333"/>
      <c r="C3" s="333"/>
      <c r="D3" s="333"/>
      <c r="E3" s="333"/>
      <c r="F3" s="333"/>
      <c r="G3" s="333"/>
      <c r="H3" s="19"/>
      <c r="I3" s="47" t="s">
        <v>14</v>
      </c>
      <c r="J3" s="20"/>
    </row>
    <row r="4" spans="1:10" ht="13.5" customHeight="1">
      <c r="A4" s="333"/>
      <c r="B4" s="333"/>
      <c r="C4" s="333"/>
      <c r="D4" s="333"/>
      <c r="E4" s="333"/>
      <c r="F4" s="333"/>
      <c r="G4" s="333"/>
      <c r="H4" s="19"/>
      <c r="I4" s="47" t="s">
        <v>35</v>
      </c>
      <c r="J4" s="20"/>
    </row>
    <row r="5" spans="1:10" ht="17.25" customHeight="1">
      <c r="A5" s="333"/>
      <c r="B5" s="333"/>
      <c r="C5" s="333"/>
      <c r="D5" s="333"/>
      <c r="E5" s="333"/>
      <c r="F5" s="333"/>
      <c r="G5" s="333"/>
      <c r="H5" s="19"/>
      <c r="I5" s="47" t="s">
        <v>36</v>
      </c>
      <c r="J5" s="20"/>
    </row>
    <row r="6" spans="1:10" ht="15">
      <c r="A6" s="321" t="s">
        <v>10</v>
      </c>
      <c r="B6" s="321"/>
      <c r="C6" s="321"/>
      <c r="D6" s="321"/>
      <c r="E6" s="321"/>
      <c r="F6" s="321"/>
      <c r="G6" s="321"/>
      <c r="H6" s="19"/>
      <c r="I6" s="21"/>
      <c r="J6" s="21"/>
    </row>
    <row r="7" spans="1:10" ht="15">
      <c r="A7" s="227" t="s">
        <v>11</v>
      </c>
      <c r="B7" s="334" t="s">
        <v>12</v>
      </c>
      <c r="C7" s="334"/>
      <c r="D7" s="334"/>
      <c r="E7" s="327" t="s">
        <v>13</v>
      </c>
      <c r="F7" s="327"/>
      <c r="G7" s="327"/>
      <c r="H7" s="19"/>
      <c r="I7" s="20"/>
      <c r="J7" s="20"/>
    </row>
    <row r="8" spans="1:10" ht="69.75" customHeight="1">
      <c r="A8" s="24" t="str">
        <f>'CCI INVESTIGACION'!C12</f>
        <v>Participación docente en Investigación formativa</v>
      </c>
      <c r="B8" s="330">
        <f>'CCI INVESTIGACION'!G12</f>
        <v>0.7</v>
      </c>
      <c r="C8" s="331"/>
      <c r="D8" s="331"/>
      <c r="E8" s="326" t="s">
        <v>14</v>
      </c>
      <c r="F8" s="326"/>
      <c r="G8" s="326"/>
      <c r="H8" s="19"/>
      <c r="I8" s="20"/>
      <c r="J8" s="20"/>
    </row>
    <row r="9" spans="1:10" ht="15">
      <c r="A9" s="327" t="s">
        <v>15</v>
      </c>
      <c r="B9" s="327"/>
      <c r="C9" s="327"/>
      <c r="D9" s="327"/>
      <c r="E9" s="327"/>
      <c r="F9" s="327"/>
      <c r="G9" s="327"/>
      <c r="H9" s="19"/>
      <c r="I9" s="20"/>
      <c r="J9" s="20"/>
    </row>
    <row r="10" spans="1:10" ht="39.75" customHeight="1">
      <c r="A10" s="335" t="str">
        <f>'CCI INVESTIGACION'!E12</f>
        <v>Determinar el porcentaje de docentes de la Facultad que realizan investigación formativa con estiudiantes de trabajo de grado y semilleros</v>
      </c>
      <c r="B10" s="335"/>
      <c r="C10" s="335"/>
      <c r="D10" s="335"/>
      <c r="E10" s="335"/>
      <c r="F10" s="335"/>
      <c r="G10" s="335"/>
      <c r="H10" s="19"/>
      <c r="I10" s="20"/>
      <c r="J10" s="20"/>
    </row>
    <row r="11" spans="1:10" ht="15">
      <c r="A11" s="327" t="s">
        <v>16</v>
      </c>
      <c r="B11" s="327"/>
      <c r="C11" s="327"/>
      <c r="D11" s="327"/>
      <c r="E11" s="327"/>
      <c r="F11" s="327"/>
      <c r="G11" s="327"/>
      <c r="H11" s="19"/>
      <c r="I11" s="20"/>
      <c r="J11" s="20"/>
    </row>
    <row r="12" spans="1:10" ht="55.5" customHeight="1">
      <c r="A12" s="336" t="str">
        <f>'CCI INVESTIGACION'!D12</f>
        <v>Numero de docentes TC/ MT  en trabajos de grado y semilleros /Numero numero de docentes TC/MT en el periodo.</v>
      </c>
      <c r="B12" s="335"/>
      <c r="C12" s="335"/>
      <c r="D12" s="335"/>
      <c r="E12" s="335"/>
      <c r="F12" s="335"/>
      <c r="G12" s="335"/>
      <c r="H12" s="19"/>
      <c r="I12" s="20"/>
      <c r="J12" s="20"/>
    </row>
    <row r="13" spans="1:10" ht="15">
      <c r="A13" s="327" t="s">
        <v>17</v>
      </c>
      <c r="B13" s="327"/>
      <c r="C13" s="327"/>
      <c r="D13" s="334" t="s">
        <v>18</v>
      </c>
      <c r="E13" s="334"/>
      <c r="F13" s="334"/>
      <c r="G13" s="334"/>
      <c r="H13" s="19"/>
      <c r="I13" s="20"/>
      <c r="J13" s="20"/>
    </row>
    <row r="14" spans="1:10" ht="15">
      <c r="A14" s="325" t="s">
        <v>147</v>
      </c>
      <c r="B14" s="325"/>
      <c r="C14" s="325"/>
      <c r="D14" s="326" t="s">
        <v>104</v>
      </c>
      <c r="E14" s="326"/>
      <c r="F14" s="326"/>
      <c r="G14" s="326"/>
      <c r="H14" s="19"/>
      <c r="I14" s="20"/>
      <c r="J14" s="20"/>
    </row>
    <row r="15" spans="1:10" ht="15">
      <c r="A15" s="325"/>
      <c r="B15" s="325"/>
      <c r="C15" s="325"/>
      <c r="D15" s="326"/>
      <c r="E15" s="326"/>
      <c r="F15" s="326"/>
      <c r="G15" s="326"/>
      <c r="H15" s="19"/>
      <c r="I15" s="20"/>
      <c r="J15" s="20"/>
    </row>
    <row r="16" spans="1:10" ht="15">
      <c r="A16" s="327" t="s">
        <v>19</v>
      </c>
      <c r="B16" s="327"/>
      <c r="C16" s="327"/>
      <c r="D16" s="327" t="s">
        <v>20</v>
      </c>
      <c r="E16" s="327"/>
      <c r="F16" s="327"/>
      <c r="G16" s="327"/>
      <c r="H16" s="19"/>
      <c r="I16" s="20"/>
      <c r="J16" s="20"/>
    </row>
    <row r="17" spans="1:10" ht="15">
      <c r="A17" s="328" t="s">
        <v>104</v>
      </c>
      <c r="B17" s="326"/>
      <c r="C17" s="326"/>
      <c r="D17" s="326" t="s">
        <v>146</v>
      </c>
      <c r="E17" s="326"/>
      <c r="F17" s="326"/>
      <c r="G17" s="326"/>
      <c r="H17" s="19"/>
      <c r="I17" s="20"/>
      <c r="J17" s="20"/>
    </row>
    <row r="18" spans="1:10" ht="15">
      <c r="A18" s="326"/>
      <c r="B18" s="326"/>
      <c r="C18" s="326"/>
      <c r="D18" s="326"/>
      <c r="E18" s="326"/>
      <c r="F18" s="326"/>
      <c r="G18" s="326"/>
      <c r="H18" s="19"/>
      <c r="I18" s="20"/>
      <c r="J18" s="20"/>
    </row>
    <row r="19" spans="1:10" ht="15">
      <c r="A19" s="320" t="s">
        <v>21</v>
      </c>
      <c r="B19" s="321"/>
      <c r="C19" s="321"/>
      <c r="D19" s="321"/>
      <c r="E19" s="321"/>
      <c r="F19" s="320"/>
      <c r="G19" s="320"/>
      <c r="H19" s="19"/>
      <c r="I19" s="20"/>
      <c r="J19" s="20"/>
    </row>
    <row r="20" spans="1:10" ht="15">
      <c r="A20" s="26"/>
      <c r="B20" s="346" t="s">
        <v>22</v>
      </c>
      <c r="C20" s="346"/>
      <c r="D20" s="346"/>
      <c r="E20" s="36"/>
      <c r="F20" s="26"/>
      <c r="G20" s="26"/>
      <c r="H20" s="19"/>
      <c r="I20" s="20"/>
      <c r="J20" s="20"/>
    </row>
    <row r="21" spans="1:10" ht="62.25" customHeight="1">
      <c r="A21" s="31"/>
      <c r="B21" s="114"/>
      <c r="C21" s="114" t="s">
        <v>23</v>
      </c>
      <c r="D21" s="69" t="s">
        <v>41</v>
      </c>
      <c r="E21" s="70" t="s">
        <v>0</v>
      </c>
      <c r="F21" s="30"/>
      <c r="G21" s="31"/>
      <c r="H21" s="19"/>
      <c r="I21" s="31"/>
      <c r="J21" s="31"/>
    </row>
    <row r="22" spans="1:10" ht="17.1" customHeight="1">
      <c r="A22" s="26"/>
      <c r="B22" s="147"/>
      <c r="C22" s="100">
        <v>43466</v>
      </c>
      <c r="D22" s="230">
        <f>J55/J56</f>
        <v>0.8</v>
      </c>
      <c r="E22" s="230">
        <f>B8</f>
        <v>0.7</v>
      </c>
      <c r="F22" s="46"/>
      <c r="G22" s="31"/>
      <c r="H22" s="19"/>
      <c r="I22" s="31"/>
      <c r="J22" s="31"/>
    </row>
    <row r="23" spans="1:10" ht="17.1" customHeight="1">
      <c r="A23" s="26"/>
      <c r="B23" s="195"/>
      <c r="C23" s="196">
        <v>43647</v>
      </c>
      <c r="D23" s="230">
        <f>J82/J83</f>
        <v>0.631578947368421</v>
      </c>
      <c r="E23" s="197">
        <f>B8</f>
        <v>0.7</v>
      </c>
      <c r="F23" s="46"/>
      <c r="G23" s="31"/>
      <c r="H23" s="19"/>
      <c r="I23" s="31"/>
      <c r="J23" s="31"/>
    </row>
    <row r="24" spans="1:10" ht="15">
      <c r="A24" s="324" t="s">
        <v>26</v>
      </c>
      <c r="B24" s="324"/>
      <c r="C24" s="324"/>
      <c r="D24" s="324"/>
      <c r="E24" s="324"/>
      <c r="F24" s="324"/>
      <c r="G24" s="324"/>
      <c r="H24" s="19"/>
      <c r="I24" s="20"/>
      <c r="J24" s="20"/>
    </row>
    <row r="25" spans="1:10" ht="15">
      <c r="A25" s="325"/>
      <c r="B25" s="325"/>
      <c r="C25" s="325"/>
      <c r="D25" s="325"/>
      <c r="E25" s="325"/>
      <c r="F25" s="325"/>
      <c r="G25" s="325"/>
      <c r="H25" s="19"/>
      <c r="I25" s="20"/>
      <c r="J25" s="20"/>
    </row>
    <row r="26" spans="1:10" ht="213" customHeight="1">
      <c r="A26" s="325"/>
      <c r="B26" s="325"/>
      <c r="C26" s="325"/>
      <c r="D26" s="325"/>
      <c r="E26" s="325"/>
      <c r="F26" s="325"/>
      <c r="G26" s="325"/>
      <c r="H26" s="19"/>
      <c r="I26" s="20"/>
      <c r="J26" s="20"/>
    </row>
    <row r="27" spans="1:10" ht="15">
      <c r="A27" s="321" t="s">
        <v>27</v>
      </c>
      <c r="B27" s="321"/>
      <c r="C27" s="321"/>
      <c r="D27" s="321"/>
      <c r="E27" s="321"/>
      <c r="F27" s="321"/>
      <c r="G27" s="321"/>
      <c r="H27" s="324"/>
      <c r="I27" s="20"/>
      <c r="J27" s="20"/>
    </row>
    <row r="28" spans="1:10" ht="30">
      <c r="A28" s="233" t="s">
        <v>23</v>
      </c>
      <c r="B28" s="337" t="s">
        <v>28</v>
      </c>
      <c r="C28" s="337"/>
      <c r="D28" s="337"/>
      <c r="E28" s="337"/>
      <c r="F28" s="337"/>
      <c r="G28" s="231" t="s">
        <v>29</v>
      </c>
      <c r="H28" s="231" t="s">
        <v>30</v>
      </c>
      <c r="I28" s="42"/>
      <c r="J28" s="42"/>
    </row>
    <row r="29" spans="1:10" ht="78.75" customHeight="1">
      <c r="A29" s="146">
        <v>43466</v>
      </c>
      <c r="B29" s="352" t="s">
        <v>339</v>
      </c>
      <c r="C29" s="352"/>
      <c r="D29" s="352"/>
      <c r="E29" s="352"/>
      <c r="F29" s="352"/>
      <c r="G29" s="80"/>
      <c r="H29" s="148"/>
      <c r="I29" s="236"/>
      <c r="J29" s="30"/>
    </row>
    <row r="30" spans="1:10" ht="78.75" customHeight="1">
      <c r="A30" s="146">
        <v>43647</v>
      </c>
      <c r="B30" s="352" t="s">
        <v>340</v>
      </c>
      <c r="C30" s="352"/>
      <c r="D30" s="352"/>
      <c r="E30" s="352"/>
      <c r="F30" s="352"/>
      <c r="G30" s="80"/>
      <c r="H30" s="148"/>
      <c r="I30" s="236"/>
      <c r="J30" s="30"/>
    </row>
    <row r="32" spans="9:10" ht="15">
      <c r="I32" s="314">
        <v>43466</v>
      </c>
      <c r="J32" s="343"/>
    </row>
    <row r="33" spans="9:10" ht="15">
      <c r="I33" s="346" t="s">
        <v>134</v>
      </c>
      <c r="J33" s="337" t="s">
        <v>182</v>
      </c>
    </row>
    <row r="34" spans="9:10" ht="15">
      <c r="I34" s="346"/>
      <c r="J34" s="337"/>
    </row>
    <row r="35" spans="9:10" ht="15">
      <c r="I35" s="94" t="s">
        <v>98</v>
      </c>
      <c r="J35" s="32" t="s">
        <v>31</v>
      </c>
    </row>
    <row r="36" spans="9:10" ht="15">
      <c r="I36" s="94" t="s">
        <v>72</v>
      </c>
      <c r="J36" s="32" t="s">
        <v>31</v>
      </c>
    </row>
    <row r="37" spans="9:10" ht="15">
      <c r="I37" s="92" t="s">
        <v>201</v>
      </c>
      <c r="J37" s="32" t="s">
        <v>31</v>
      </c>
    </row>
    <row r="38" spans="9:10" ht="15">
      <c r="I38" s="94" t="s">
        <v>304</v>
      </c>
      <c r="J38" s="32" t="s">
        <v>31</v>
      </c>
    </row>
    <row r="39" spans="9:10" ht="15">
      <c r="I39" s="94" t="s">
        <v>212</v>
      </c>
      <c r="J39" s="80"/>
    </row>
    <row r="40" spans="9:10" ht="15">
      <c r="I40" s="94" t="s">
        <v>211</v>
      </c>
      <c r="J40" s="32" t="s">
        <v>31</v>
      </c>
    </row>
    <row r="41" spans="9:10" ht="15">
      <c r="I41" s="94" t="s">
        <v>202</v>
      </c>
      <c r="J41" s="80"/>
    </row>
    <row r="42" spans="9:10" ht="15">
      <c r="I42" s="170" t="s">
        <v>281</v>
      </c>
      <c r="J42" s="32" t="s">
        <v>31</v>
      </c>
    </row>
    <row r="43" spans="9:10" ht="15">
      <c r="I43" s="170" t="s">
        <v>291</v>
      </c>
      <c r="J43" s="80"/>
    </row>
    <row r="44" spans="9:10" ht="15">
      <c r="I44" s="182" t="s">
        <v>296</v>
      </c>
      <c r="J44" s="32" t="s">
        <v>31</v>
      </c>
    </row>
    <row r="45" spans="9:10" ht="15">
      <c r="I45" s="94" t="s">
        <v>213</v>
      </c>
      <c r="J45" s="32" t="s">
        <v>31</v>
      </c>
    </row>
    <row r="46" spans="9:10" ht="15">
      <c r="I46" s="94" t="s">
        <v>208</v>
      </c>
      <c r="J46" s="32" t="s">
        <v>31</v>
      </c>
    </row>
    <row r="47" spans="9:10" ht="15">
      <c r="I47" s="94" t="s">
        <v>306</v>
      </c>
      <c r="J47" s="32" t="s">
        <v>31</v>
      </c>
    </row>
    <row r="48" spans="9:10" ht="15">
      <c r="I48" s="94" t="s">
        <v>95</v>
      </c>
      <c r="J48" s="32" t="s">
        <v>31</v>
      </c>
    </row>
    <row r="49" spans="9:10" ht="15">
      <c r="I49" s="18" t="s">
        <v>220</v>
      </c>
      <c r="J49" s="32" t="s">
        <v>31</v>
      </c>
    </row>
    <row r="50" spans="9:10" ht="15">
      <c r="I50" s="94" t="s">
        <v>210</v>
      </c>
      <c r="J50" s="32" t="s">
        <v>31</v>
      </c>
    </row>
    <row r="51" spans="9:10" ht="15">
      <c r="I51" s="94" t="s">
        <v>203</v>
      </c>
      <c r="J51" s="80"/>
    </row>
    <row r="52" spans="9:10" ht="15">
      <c r="I52" s="94" t="s">
        <v>205</v>
      </c>
      <c r="J52" s="32" t="s">
        <v>31</v>
      </c>
    </row>
    <row r="53" spans="9:10" ht="15">
      <c r="I53" s="94" t="s">
        <v>206</v>
      </c>
      <c r="J53" s="32" t="s">
        <v>31</v>
      </c>
    </row>
    <row r="54" spans="9:10" ht="15">
      <c r="I54" s="94" t="s">
        <v>204</v>
      </c>
      <c r="J54" s="32" t="s">
        <v>31</v>
      </c>
    </row>
    <row r="55" spans="9:10" ht="42.75">
      <c r="I55" s="67" t="s">
        <v>279</v>
      </c>
      <c r="J55" s="80">
        <f>COUNTIF(J35:J54,"X")</f>
        <v>16</v>
      </c>
    </row>
    <row r="56" spans="9:10" ht="15">
      <c r="I56" s="48" t="s">
        <v>33</v>
      </c>
      <c r="J56" s="80">
        <f>COUNTIF(I35:I54,"*")</f>
        <v>20</v>
      </c>
    </row>
    <row r="59" spans="9:10" ht="15">
      <c r="I59" s="314">
        <v>43647</v>
      </c>
      <c r="J59" s="343"/>
    </row>
    <row r="60" spans="9:10" ht="15">
      <c r="I60" s="346" t="s">
        <v>134</v>
      </c>
      <c r="J60" s="337" t="s">
        <v>182</v>
      </c>
    </row>
    <row r="61" spans="9:10" ht="15">
      <c r="I61" s="346"/>
      <c r="J61" s="337"/>
    </row>
    <row r="62" spans="9:10" ht="15">
      <c r="I62" s="94" t="s">
        <v>98</v>
      </c>
      <c r="J62" s="32" t="s">
        <v>199</v>
      </c>
    </row>
    <row r="63" spans="9:10" ht="15">
      <c r="I63" s="94" t="s">
        <v>72</v>
      </c>
      <c r="J63" s="172"/>
    </row>
    <row r="64" spans="9:10" ht="15">
      <c r="I64" s="92" t="s">
        <v>201</v>
      </c>
      <c r="J64" s="32" t="s">
        <v>199</v>
      </c>
    </row>
    <row r="65" spans="9:10" ht="15">
      <c r="I65" s="94" t="s">
        <v>304</v>
      </c>
      <c r="J65" s="32" t="s">
        <v>199</v>
      </c>
    </row>
    <row r="66" spans="9:10" ht="15">
      <c r="I66" s="94" t="s">
        <v>212</v>
      </c>
      <c r="J66" s="172"/>
    </row>
    <row r="67" spans="9:10" ht="15">
      <c r="I67" s="94" t="s">
        <v>211</v>
      </c>
      <c r="J67" s="172" t="s">
        <v>199</v>
      </c>
    </row>
    <row r="68" spans="9:10" ht="15">
      <c r="I68" s="94" t="s">
        <v>202</v>
      </c>
      <c r="J68" s="32"/>
    </row>
    <row r="69" spans="9:10" ht="15">
      <c r="I69" s="170" t="s">
        <v>281</v>
      </c>
      <c r="J69" s="32" t="s">
        <v>199</v>
      </c>
    </row>
    <row r="70" spans="9:10" ht="15">
      <c r="I70" s="170" t="s">
        <v>291</v>
      </c>
      <c r="J70" s="172"/>
    </row>
    <row r="71" spans="9:10" ht="15">
      <c r="I71" s="182" t="s">
        <v>296</v>
      </c>
      <c r="J71" s="172" t="s">
        <v>199</v>
      </c>
    </row>
    <row r="72" spans="9:10" ht="15">
      <c r="I72" s="94" t="s">
        <v>213</v>
      </c>
      <c r="J72" s="172" t="s">
        <v>199</v>
      </c>
    </row>
    <row r="73" spans="9:10" ht="15">
      <c r="I73" s="94" t="s">
        <v>333</v>
      </c>
      <c r="J73" s="32"/>
    </row>
    <row r="74" spans="9:10" ht="15">
      <c r="I74" s="94" t="s">
        <v>306</v>
      </c>
      <c r="J74" s="172" t="s">
        <v>199</v>
      </c>
    </row>
    <row r="75" spans="9:10" ht="15">
      <c r="I75" s="94" t="s">
        <v>95</v>
      </c>
      <c r="J75" s="172" t="s">
        <v>199</v>
      </c>
    </row>
    <row r="76" spans="9:10" ht="15">
      <c r="I76" s="18" t="s">
        <v>220</v>
      </c>
      <c r="J76" s="172" t="s">
        <v>199</v>
      </c>
    </row>
    <row r="77" spans="9:10" ht="15">
      <c r="I77" s="94" t="s">
        <v>210</v>
      </c>
      <c r="J77" s="32" t="s">
        <v>199</v>
      </c>
    </row>
    <row r="78" spans="9:10" ht="15">
      <c r="I78" s="94" t="s">
        <v>203</v>
      </c>
      <c r="J78" s="172"/>
    </row>
    <row r="79" spans="9:10" ht="15">
      <c r="I79" s="94" t="s">
        <v>205</v>
      </c>
      <c r="J79" s="32"/>
    </row>
    <row r="80" spans="9:10" ht="15">
      <c r="I80" s="94" t="s">
        <v>206</v>
      </c>
      <c r="J80" s="32" t="s">
        <v>199</v>
      </c>
    </row>
    <row r="81" spans="9:10" ht="15">
      <c r="I81" s="94" t="s">
        <v>204</v>
      </c>
      <c r="J81" s="32"/>
    </row>
    <row r="82" spans="9:10" ht="47.1" customHeight="1">
      <c r="I82" s="248" t="s">
        <v>279</v>
      </c>
      <c r="J82" s="80">
        <f>COUNTIF(J62:J80,"X")</f>
        <v>12</v>
      </c>
    </row>
    <row r="83" spans="9:10" ht="15">
      <c r="I83" s="48" t="s">
        <v>33</v>
      </c>
      <c r="J83" s="80">
        <f>COUNTIF(I62:I80,"*")</f>
        <v>19</v>
      </c>
    </row>
  </sheetData>
  <mergeCells count="33">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I32:J32"/>
    <mergeCell ref="B29:F29"/>
    <mergeCell ref="B30:F30"/>
    <mergeCell ref="A19:G19"/>
    <mergeCell ref="B20:D20"/>
    <mergeCell ref="A24:G24"/>
    <mergeCell ref="A25:G26"/>
    <mergeCell ref="A27:H27"/>
    <mergeCell ref="B28:F28"/>
    <mergeCell ref="I33:I34"/>
    <mergeCell ref="J33:J34"/>
    <mergeCell ref="I59:J59"/>
    <mergeCell ref="I60:I61"/>
    <mergeCell ref="J60:J61"/>
  </mergeCells>
  <printOptions/>
  <pageMargins left="0.7" right="0.7" top="0.75" bottom="0.75" header="0.3" footer="0.3"/>
  <pageSetup horizontalDpi="600" verticalDpi="600" orientation="portrait" paperSize="0"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
  <sheetViews>
    <sheetView zoomScale="110" zoomScaleNormal="110" workbookViewId="0" topLeftCell="A1">
      <selection activeCell="A1" sqref="A1:B6"/>
    </sheetView>
  </sheetViews>
  <sheetFormatPr defaultColWidth="10.8515625" defaultRowHeight="15"/>
  <cols>
    <col min="1" max="1" width="26.421875" style="1" customWidth="1"/>
    <col min="2" max="2" width="17.140625" style="1" customWidth="1"/>
    <col min="3" max="3" width="48.7109375" style="1" customWidth="1"/>
    <col min="4" max="4" width="31.00390625" style="1" customWidth="1"/>
    <col min="5" max="5" width="17.00390625" style="1" customWidth="1"/>
    <col min="6" max="6" width="15.140625" style="1" customWidth="1"/>
    <col min="7" max="16384" width="10.8515625" style="1" customWidth="1"/>
  </cols>
  <sheetData>
    <row r="1" spans="1:20" s="3" customFormat="1" ht="15.95" customHeight="1">
      <c r="A1" s="360"/>
      <c r="B1" s="361"/>
      <c r="C1" s="364" t="s">
        <v>43</v>
      </c>
      <c r="D1" s="364"/>
      <c r="E1" s="364"/>
      <c r="F1" s="364"/>
      <c r="G1" s="364"/>
      <c r="H1" s="2"/>
      <c r="I1" s="2"/>
      <c r="J1" s="2"/>
      <c r="K1" s="2"/>
      <c r="L1" s="2"/>
      <c r="M1" s="2"/>
      <c r="N1" s="2"/>
      <c r="O1" s="2"/>
      <c r="P1" s="2"/>
      <c r="Q1" s="2"/>
      <c r="R1" s="2"/>
      <c r="S1" s="2"/>
      <c r="T1" s="2"/>
    </row>
    <row r="2" spans="1:20" s="3" customFormat="1" ht="15.95" customHeight="1">
      <c r="A2" s="360"/>
      <c r="B2" s="361"/>
      <c r="C2" s="364" t="s">
        <v>44</v>
      </c>
      <c r="D2" s="364"/>
      <c r="E2" s="364"/>
      <c r="F2" s="364"/>
      <c r="G2" s="364"/>
      <c r="H2" s="2"/>
      <c r="I2" s="2"/>
      <c r="J2" s="2"/>
      <c r="K2" s="2"/>
      <c r="L2" s="2"/>
      <c r="M2" s="2"/>
      <c r="N2" s="2"/>
      <c r="O2" s="2"/>
      <c r="P2" s="2"/>
      <c r="Q2" s="2"/>
      <c r="R2" s="2"/>
      <c r="S2" s="2"/>
      <c r="T2" s="2"/>
    </row>
    <row r="3" spans="1:20" s="3" customFormat="1" ht="15.95" customHeight="1">
      <c r="A3" s="360"/>
      <c r="B3" s="361"/>
      <c r="C3" s="4"/>
      <c r="D3" s="5"/>
      <c r="E3" s="6"/>
      <c r="F3" s="6"/>
      <c r="G3" s="6"/>
      <c r="H3" s="2"/>
      <c r="I3" s="2"/>
      <c r="J3" s="2"/>
      <c r="K3" s="2"/>
      <c r="L3" s="2"/>
      <c r="M3" s="2"/>
      <c r="N3" s="2"/>
      <c r="O3" s="2"/>
      <c r="P3" s="2"/>
      <c r="Q3" s="2"/>
      <c r="R3" s="2"/>
      <c r="S3" s="2"/>
      <c r="T3" s="2"/>
    </row>
    <row r="4" spans="1:20" s="3" customFormat="1" ht="15.95" customHeight="1">
      <c r="A4" s="360"/>
      <c r="B4" s="361"/>
      <c r="C4" s="364" t="s">
        <v>45</v>
      </c>
      <c r="D4" s="364"/>
      <c r="E4" s="364"/>
      <c r="F4" s="364"/>
      <c r="G4" s="364"/>
      <c r="H4" s="2"/>
      <c r="I4" s="2"/>
      <c r="J4" s="2"/>
      <c r="K4" s="2"/>
      <c r="L4" s="2"/>
      <c r="M4" s="2"/>
      <c r="N4" s="2"/>
      <c r="O4" s="2"/>
      <c r="P4" s="2"/>
      <c r="Q4" s="2"/>
      <c r="R4" s="2"/>
      <c r="S4" s="2"/>
      <c r="T4" s="2"/>
    </row>
    <row r="5" spans="1:20" s="3" customFormat="1" ht="15.95" customHeight="1">
      <c r="A5" s="360"/>
      <c r="B5" s="361"/>
      <c r="C5" s="364" t="s">
        <v>46</v>
      </c>
      <c r="D5" s="364"/>
      <c r="E5" s="364"/>
      <c r="F5" s="364"/>
      <c r="G5" s="364"/>
      <c r="H5" s="2"/>
      <c r="I5" s="2"/>
      <c r="J5" s="2"/>
      <c r="K5" s="2"/>
      <c r="L5" s="2"/>
      <c r="M5" s="2"/>
      <c r="N5" s="2"/>
      <c r="O5" s="2"/>
      <c r="P5" s="2"/>
      <c r="Q5" s="2"/>
      <c r="R5" s="2"/>
      <c r="S5" s="2"/>
      <c r="T5" s="2"/>
    </row>
    <row r="6" spans="1:20" s="3" customFormat="1" ht="15.95" customHeight="1">
      <c r="A6" s="362"/>
      <c r="B6" s="363"/>
      <c r="C6" s="364" t="s">
        <v>47</v>
      </c>
      <c r="D6" s="364"/>
      <c r="E6" s="364"/>
      <c r="F6" s="364"/>
      <c r="G6" s="364"/>
      <c r="H6" s="2"/>
      <c r="I6" s="2"/>
      <c r="J6" s="2"/>
      <c r="K6" s="2"/>
      <c r="L6" s="2"/>
      <c r="M6" s="2"/>
      <c r="N6" s="2"/>
      <c r="O6" s="2"/>
      <c r="P6" s="2"/>
      <c r="Q6" s="2"/>
      <c r="R6" s="2"/>
      <c r="S6" s="2"/>
      <c r="T6" s="2"/>
    </row>
    <row r="7" spans="1:43" s="15" customFormat="1" ht="32.1" customHeight="1">
      <c r="A7" s="366" t="s">
        <v>48</v>
      </c>
      <c r="B7" s="366" t="s">
        <v>49</v>
      </c>
      <c r="C7" s="365" t="s">
        <v>50</v>
      </c>
      <c r="D7" s="365" t="s">
        <v>51</v>
      </c>
      <c r="E7" s="365" t="s">
        <v>52</v>
      </c>
      <c r="F7" s="365" t="s">
        <v>53</v>
      </c>
      <c r="G7" s="365" t="s">
        <v>0</v>
      </c>
      <c r="H7" s="366" t="s">
        <v>1</v>
      </c>
      <c r="I7" s="366"/>
      <c r="J7" s="366"/>
      <c r="K7" s="366"/>
      <c r="L7" s="366"/>
      <c r="M7" s="366"/>
      <c r="N7" s="366"/>
      <c r="O7" s="366"/>
      <c r="P7" s="366"/>
      <c r="Q7" s="366"/>
      <c r="R7" s="366"/>
      <c r="S7" s="366"/>
      <c r="T7" s="366" t="s">
        <v>200</v>
      </c>
      <c r="U7" s="366"/>
      <c r="V7" s="366"/>
      <c r="W7" s="366"/>
      <c r="X7" s="366"/>
      <c r="Y7" s="366"/>
      <c r="Z7" s="366"/>
      <c r="AA7" s="366"/>
      <c r="AB7" s="366"/>
      <c r="AC7" s="366"/>
      <c r="AD7" s="366"/>
      <c r="AE7" s="366"/>
      <c r="AF7" s="366" t="s">
        <v>270</v>
      </c>
      <c r="AG7" s="366"/>
      <c r="AH7" s="366"/>
      <c r="AI7" s="366"/>
      <c r="AJ7" s="366"/>
      <c r="AK7" s="366"/>
      <c r="AL7" s="366"/>
      <c r="AM7" s="366"/>
      <c r="AN7" s="366"/>
      <c r="AO7" s="366"/>
      <c r="AP7" s="366"/>
      <c r="AQ7" s="366"/>
    </row>
    <row r="8" spans="1:43" s="15" customFormat="1" ht="32.1" customHeight="1">
      <c r="A8" s="366"/>
      <c r="B8" s="366"/>
      <c r="C8" s="366"/>
      <c r="D8" s="366"/>
      <c r="E8" s="366"/>
      <c r="F8" s="366"/>
      <c r="G8" s="366"/>
      <c r="H8" s="7" t="s">
        <v>54</v>
      </c>
      <c r="I8" s="7" t="s">
        <v>55</v>
      </c>
      <c r="J8" s="7" t="s">
        <v>56</v>
      </c>
      <c r="K8" s="7" t="s">
        <v>57</v>
      </c>
      <c r="L8" s="7" t="s">
        <v>58</v>
      </c>
      <c r="M8" s="7" t="s">
        <v>59</v>
      </c>
      <c r="N8" s="7" t="s">
        <v>60</v>
      </c>
      <c r="O8" s="7" t="s">
        <v>61</v>
      </c>
      <c r="P8" s="7" t="s">
        <v>62</v>
      </c>
      <c r="Q8" s="7" t="s">
        <v>63</v>
      </c>
      <c r="R8" s="7" t="s">
        <v>64</v>
      </c>
      <c r="S8" s="7" t="s">
        <v>65</v>
      </c>
      <c r="T8" s="119" t="s">
        <v>54</v>
      </c>
      <c r="U8" s="119" t="s">
        <v>55</v>
      </c>
      <c r="V8" s="119" t="s">
        <v>56</v>
      </c>
      <c r="W8" s="119" t="s">
        <v>57</v>
      </c>
      <c r="X8" s="119" t="s">
        <v>58</v>
      </c>
      <c r="Y8" s="119" t="s">
        <v>59</v>
      </c>
      <c r="Z8" s="119" t="s">
        <v>60</v>
      </c>
      <c r="AA8" s="119" t="s">
        <v>61</v>
      </c>
      <c r="AB8" s="119" t="s">
        <v>62</v>
      </c>
      <c r="AC8" s="119" t="s">
        <v>63</v>
      </c>
      <c r="AD8" s="119" t="s">
        <v>64</v>
      </c>
      <c r="AE8" s="119" t="s">
        <v>65</v>
      </c>
      <c r="AF8" s="165" t="s">
        <v>54</v>
      </c>
      <c r="AG8" s="165" t="s">
        <v>55</v>
      </c>
      <c r="AH8" s="165" t="s">
        <v>56</v>
      </c>
      <c r="AI8" s="165" t="s">
        <v>57</v>
      </c>
      <c r="AJ8" s="165" t="s">
        <v>58</v>
      </c>
      <c r="AK8" s="165" t="s">
        <v>59</v>
      </c>
      <c r="AL8" s="165" t="s">
        <v>60</v>
      </c>
      <c r="AM8" s="165" t="s">
        <v>61</v>
      </c>
      <c r="AN8" s="165" t="s">
        <v>62</v>
      </c>
      <c r="AO8" s="165" t="s">
        <v>63</v>
      </c>
      <c r="AP8" s="165" t="s">
        <v>64</v>
      </c>
      <c r="AQ8" s="165" t="s">
        <v>65</v>
      </c>
    </row>
    <row r="9" spans="1:43" s="15" customFormat="1" ht="128.25" customHeight="1">
      <c r="A9" s="367" t="s">
        <v>2</v>
      </c>
      <c r="B9" s="8"/>
      <c r="C9" s="16" t="s">
        <v>3</v>
      </c>
      <c r="D9" s="9" t="s">
        <v>243</v>
      </c>
      <c r="E9" s="10" t="s">
        <v>4</v>
      </c>
      <c r="F9" s="9" t="s">
        <v>104</v>
      </c>
      <c r="G9" s="11">
        <v>0.7</v>
      </c>
      <c r="H9" s="12">
        <f>'Docen. proye invest'!D22</f>
        <v>0.4166666666666667</v>
      </c>
      <c r="I9" s="13"/>
      <c r="J9" s="13"/>
      <c r="K9" s="13"/>
      <c r="L9" s="13"/>
      <c r="M9" s="13"/>
      <c r="N9" s="12">
        <f>'Docen. proye invest'!D23</f>
        <v>0.5</v>
      </c>
      <c r="O9" s="14"/>
      <c r="P9" s="14"/>
      <c r="Q9" s="14"/>
      <c r="R9" s="14"/>
      <c r="S9" s="14"/>
      <c r="T9" s="12">
        <f>'Docen. proye invest'!D24</f>
        <v>0.625</v>
      </c>
      <c r="U9" s="13"/>
      <c r="V9" s="13"/>
      <c r="W9" s="13"/>
      <c r="X9" s="13"/>
      <c r="Y9" s="13"/>
      <c r="Z9" s="12">
        <f>'Docen. proye invest'!P23</f>
        <v>0</v>
      </c>
      <c r="AA9" s="14"/>
      <c r="AB9" s="14"/>
      <c r="AC9" s="14"/>
      <c r="AD9" s="14"/>
      <c r="AE9" s="14"/>
      <c r="AF9" s="12">
        <f>'Docen. proye invest'!P24</f>
        <v>0</v>
      </c>
      <c r="AG9" s="13"/>
      <c r="AH9" s="13"/>
      <c r="AI9" s="13"/>
      <c r="AJ9" s="13"/>
      <c r="AK9" s="13"/>
      <c r="AL9" s="12">
        <f>'Docen. proye invest'!AB23</f>
        <v>0</v>
      </c>
      <c r="AM9" s="14"/>
      <c r="AN9" s="14"/>
      <c r="AO9" s="14"/>
      <c r="AP9" s="14"/>
      <c r="AQ9" s="14"/>
    </row>
    <row r="10" spans="1:43" s="15" customFormat="1" ht="95.25" customHeight="1">
      <c r="A10" s="368"/>
      <c r="B10" s="8"/>
      <c r="C10" s="17" t="s">
        <v>6</v>
      </c>
      <c r="D10" s="9" t="s">
        <v>135</v>
      </c>
      <c r="E10" s="10" t="s">
        <v>144</v>
      </c>
      <c r="F10" s="9" t="s">
        <v>104</v>
      </c>
      <c r="G10" s="11">
        <v>1</v>
      </c>
      <c r="H10" s="12">
        <f>'Eficacia en la ejec. proy. inve'!E22</f>
        <v>1</v>
      </c>
      <c r="I10" s="14"/>
      <c r="J10" s="14"/>
      <c r="K10" s="14"/>
      <c r="L10" s="14"/>
      <c r="M10" s="14"/>
      <c r="N10" s="12">
        <f>'Eficacia en la ejec. proy. inve'!E23</f>
        <v>0.75</v>
      </c>
      <c r="O10" s="14"/>
      <c r="P10" s="14"/>
      <c r="Q10" s="14"/>
      <c r="R10" s="14"/>
      <c r="S10" s="14"/>
      <c r="T10" s="12">
        <f>'Eficacia en la ejec. proy. inve'!E25</f>
        <v>1</v>
      </c>
      <c r="U10" s="14"/>
      <c r="V10" s="14"/>
      <c r="W10" s="14"/>
      <c r="X10" s="14"/>
      <c r="Y10" s="14"/>
      <c r="Z10" s="12">
        <f>'Eficacia en la ejec. proy. inve'!Q23</f>
        <v>0</v>
      </c>
      <c r="AA10" s="14"/>
      <c r="AB10" s="14"/>
      <c r="AC10" s="14"/>
      <c r="AD10" s="14"/>
      <c r="AE10" s="14"/>
      <c r="AF10" s="12">
        <f>'Eficacia en la ejec. proy. inve'!Q25</f>
        <v>0</v>
      </c>
      <c r="AG10" s="14"/>
      <c r="AH10" s="14"/>
      <c r="AI10" s="14"/>
      <c r="AJ10" s="14"/>
      <c r="AK10" s="14"/>
      <c r="AL10" s="12">
        <f>'Eficacia en la ejec. proy. inve'!AC23</f>
        <v>0</v>
      </c>
      <c r="AM10" s="14"/>
      <c r="AN10" s="14"/>
      <c r="AO10" s="14"/>
      <c r="AP10" s="14"/>
      <c r="AQ10" s="14"/>
    </row>
    <row r="11" spans="1:43" s="15" customFormat="1" ht="150.75" customHeight="1">
      <c r="A11" s="368"/>
      <c r="B11" s="8"/>
      <c r="C11" s="16" t="s">
        <v>7</v>
      </c>
      <c r="D11" s="9" t="s">
        <v>216</v>
      </c>
      <c r="E11" s="10" t="s">
        <v>109</v>
      </c>
      <c r="F11" s="9" t="s">
        <v>104</v>
      </c>
      <c r="G11" s="11">
        <v>0.7</v>
      </c>
      <c r="H11" s="12">
        <f>'Produccion académica'!$D$22</f>
        <v>0.15384615384615385</v>
      </c>
      <c r="I11" s="14"/>
      <c r="J11" s="14"/>
      <c r="K11" s="14"/>
      <c r="L11" s="14"/>
      <c r="M11" s="14"/>
      <c r="N11" s="12">
        <f>'Produccion académica'!$D$23</f>
        <v>0.3</v>
      </c>
      <c r="O11" s="14"/>
      <c r="P11" s="14"/>
      <c r="Q11" s="14"/>
      <c r="R11" s="14"/>
      <c r="S11" s="14"/>
      <c r="T11" s="12">
        <f>'Produccion académica'!D25</f>
        <v>0.75</v>
      </c>
      <c r="U11" s="14"/>
      <c r="V11" s="14"/>
      <c r="W11" s="14"/>
      <c r="X11" s="14"/>
      <c r="Y11" s="14"/>
      <c r="Z11" s="12">
        <f>'Produccion académica'!$D$23</f>
        <v>0.3</v>
      </c>
      <c r="AA11" s="14"/>
      <c r="AB11" s="14"/>
      <c r="AC11" s="14"/>
      <c r="AD11" s="14"/>
      <c r="AE11" s="14"/>
      <c r="AF11" s="12">
        <f>'Produccion académica'!P25</f>
        <v>0</v>
      </c>
      <c r="AG11" s="14"/>
      <c r="AH11" s="14"/>
      <c r="AI11" s="14"/>
      <c r="AJ11" s="14"/>
      <c r="AK11" s="14"/>
      <c r="AL11" s="12">
        <f>'Produccion académica'!$D$23</f>
        <v>0.3</v>
      </c>
      <c r="AM11" s="14"/>
      <c r="AN11" s="14"/>
      <c r="AO11" s="14"/>
      <c r="AP11" s="14"/>
      <c r="AQ11" s="14"/>
    </row>
    <row r="12" spans="1:43" s="15" customFormat="1" ht="135" customHeight="1">
      <c r="A12" s="369"/>
      <c r="B12" s="8"/>
      <c r="C12" s="16" t="s">
        <v>8</v>
      </c>
      <c r="D12" s="9" t="s">
        <v>242</v>
      </c>
      <c r="E12" s="10" t="s">
        <v>181</v>
      </c>
      <c r="F12" s="9" t="s">
        <v>5</v>
      </c>
      <c r="G12" s="11">
        <v>0.7</v>
      </c>
      <c r="H12" s="12">
        <f>'Partic.docente en invest.format'!D22</f>
        <v>0.7368421052631579</v>
      </c>
      <c r="I12" s="14"/>
      <c r="J12" s="14"/>
      <c r="K12" s="14"/>
      <c r="L12" s="14"/>
      <c r="M12" s="14"/>
      <c r="N12" s="12">
        <f>'Partic.docente en invest.format'!D23</f>
        <v>0.7333333333333333</v>
      </c>
      <c r="O12" s="14"/>
      <c r="P12" s="14"/>
      <c r="Q12" s="14"/>
      <c r="R12" s="14"/>
      <c r="S12" s="14"/>
      <c r="T12" s="12">
        <f>'Partic.docente en invest.format'!D25</f>
        <v>0.7647058823529411</v>
      </c>
      <c r="U12" s="14"/>
      <c r="V12" s="14"/>
      <c r="W12" s="14"/>
      <c r="X12" s="14"/>
      <c r="Y12" s="14"/>
      <c r="Z12" s="12">
        <f>'Partic.docente en invest.format'!P23</f>
        <v>0</v>
      </c>
      <c r="AA12" s="14"/>
      <c r="AB12" s="14"/>
      <c r="AC12" s="14"/>
      <c r="AD12" s="14"/>
      <c r="AE12" s="14"/>
      <c r="AF12" s="12">
        <f>'Partic.docente en invest.format'!P25</f>
        <v>0</v>
      </c>
      <c r="AG12" s="14"/>
      <c r="AH12" s="14"/>
      <c r="AI12" s="14"/>
      <c r="AJ12" s="14"/>
      <c r="AK12" s="14"/>
      <c r="AL12" s="12">
        <f>'Partic.docente en invest.format'!AB23</f>
        <v>0</v>
      </c>
      <c r="AM12" s="14"/>
      <c r="AN12" s="14"/>
      <c r="AO12" s="14"/>
      <c r="AP12" s="14"/>
      <c r="AQ12" s="14"/>
    </row>
    <row r="13" s="15" customFormat="1" ht="14.25"/>
  </sheetData>
  <mergeCells count="17">
    <mergeCell ref="G7:G8"/>
    <mergeCell ref="AF7:AQ7"/>
    <mergeCell ref="T7:AE7"/>
    <mergeCell ref="H7:S7"/>
    <mergeCell ref="A9:A12"/>
    <mergeCell ref="A7:A8"/>
    <mergeCell ref="B7:B8"/>
    <mergeCell ref="C7:C8"/>
    <mergeCell ref="D7:D8"/>
    <mergeCell ref="E7:E8"/>
    <mergeCell ref="F7:F8"/>
    <mergeCell ref="A1:B6"/>
    <mergeCell ref="C1:G1"/>
    <mergeCell ref="C2:G2"/>
    <mergeCell ref="C4:G4"/>
    <mergeCell ref="C5:G5"/>
    <mergeCell ref="C6:G6"/>
  </mergeCells>
  <hyperlinks>
    <hyperlink ref="C9" location="'Docen. proye invest'!A1" display="Docentes en proyectos de investigación"/>
    <hyperlink ref="C11" location="'Produccion académica'!A1" display="Producción academica"/>
    <hyperlink ref="C12" location="'Partic.docente en invest.format'!A1" display="Participación docente en Investigación formativa"/>
    <hyperlink ref="C10" location="'Eficacia en la ejec. proy. inve'!A1" display="Eficacia en la ejecución de proyectos de Investigación"/>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zoomScale="90" zoomScaleNormal="90" zoomScalePageLayoutView="85" workbookViewId="0" topLeftCell="A11">
      <selection activeCell="A23" sqref="A23"/>
    </sheetView>
  </sheetViews>
  <sheetFormatPr defaultColWidth="10.8515625" defaultRowHeight="15"/>
  <cols>
    <col min="1" max="1" width="19.421875" style="15" customWidth="1"/>
    <col min="2" max="2" width="19.28125" style="15" customWidth="1"/>
    <col min="3" max="3" width="17.421875" style="15" customWidth="1"/>
    <col min="4" max="4" width="33.00390625" style="15" customWidth="1"/>
    <col min="5" max="6" width="10.8515625" style="15" customWidth="1"/>
    <col min="7" max="7" width="16.140625" style="15" customWidth="1"/>
    <col min="8" max="8" width="43.7109375" style="15" customWidth="1"/>
    <col min="9" max="9" width="10.8515625" style="15" customWidth="1"/>
    <col min="10" max="10" width="40.00390625" style="15" customWidth="1"/>
    <col min="11" max="11" width="22.00390625" style="15" customWidth="1"/>
    <col min="12" max="12" width="6.421875" style="15" customWidth="1"/>
    <col min="13" max="13" width="38.7109375" style="15" customWidth="1"/>
    <col min="14" max="14" width="23.421875" style="15" customWidth="1"/>
    <col min="15" max="16384" width="10.8515625" style="15" customWidth="1"/>
  </cols>
  <sheetData>
    <row r="1" spans="1:14" ht="15">
      <c r="A1" s="332"/>
      <c r="B1" s="332"/>
      <c r="C1" s="332"/>
      <c r="D1" s="332"/>
      <c r="E1" s="332"/>
      <c r="F1" s="332"/>
      <c r="G1" s="332"/>
      <c r="H1" s="19"/>
      <c r="I1" s="19"/>
      <c r="J1" s="19"/>
      <c r="K1" s="19"/>
      <c r="L1" s="19"/>
      <c r="M1" s="20"/>
      <c r="N1" s="20"/>
    </row>
    <row r="2" spans="1:14" ht="15">
      <c r="A2" s="333" t="s">
        <v>9</v>
      </c>
      <c r="B2" s="333"/>
      <c r="C2" s="333"/>
      <c r="D2" s="333"/>
      <c r="E2" s="333"/>
      <c r="F2" s="333"/>
      <c r="G2" s="333"/>
      <c r="H2" s="19"/>
      <c r="I2" s="19"/>
      <c r="J2" s="19"/>
      <c r="K2" s="19"/>
      <c r="L2" s="19"/>
      <c r="M2" s="20"/>
      <c r="N2" s="20"/>
    </row>
    <row r="3" spans="1:14" ht="15">
      <c r="A3" s="333"/>
      <c r="B3" s="333"/>
      <c r="C3" s="333"/>
      <c r="D3" s="333"/>
      <c r="E3" s="333"/>
      <c r="F3" s="333"/>
      <c r="G3" s="333"/>
      <c r="H3" s="19"/>
      <c r="I3" s="19"/>
      <c r="J3" s="19"/>
      <c r="K3" s="19"/>
      <c r="L3" s="19"/>
      <c r="M3" s="20"/>
      <c r="N3" s="20"/>
    </row>
    <row r="4" spans="1:14" ht="15">
      <c r="A4" s="333"/>
      <c r="B4" s="333"/>
      <c r="C4" s="333"/>
      <c r="D4" s="333"/>
      <c r="E4" s="333"/>
      <c r="F4" s="333"/>
      <c r="G4" s="333"/>
      <c r="H4" s="19"/>
      <c r="I4" s="19"/>
      <c r="J4" s="19"/>
      <c r="K4" s="19"/>
      <c r="L4" s="19"/>
      <c r="M4" s="20"/>
      <c r="N4" s="20"/>
    </row>
    <row r="5" spans="1:14" ht="15">
      <c r="A5" s="333"/>
      <c r="B5" s="333"/>
      <c r="C5" s="333"/>
      <c r="D5" s="333"/>
      <c r="E5" s="333"/>
      <c r="F5" s="333"/>
      <c r="G5" s="333"/>
      <c r="H5" s="19"/>
      <c r="I5" s="19"/>
      <c r="J5" s="19"/>
      <c r="K5" s="19"/>
      <c r="L5" s="19"/>
      <c r="M5" s="20"/>
      <c r="N5" s="20"/>
    </row>
    <row r="6" spans="1:14" ht="15">
      <c r="A6" s="321" t="s">
        <v>10</v>
      </c>
      <c r="B6" s="321"/>
      <c r="C6" s="321"/>
      <c r="D6" s="321"/>
      <c r="E6" s="321"/>
      <c r="F6" s="321"/>
      <c r="G6" s="321"/>
      <c r="H6" s="19"/>
      <c r="I6" s="19"/>
      <c r="J6" s="19"/>
      <c r="K6" s="19"/>
      <c r="L6" s="19"/>
      <c r="M6" s="21"/>
      <c r="N6" s="21"/>
    </row>
    <row r="7" spans="1:14" ht="15">
      <c r="A7" s="22" t="s">
        <v>11</v>
      </c>
      <c r="B7" s="334" t="s">
        <v>12</v>
      </c>
      <c r="C7" s="334"/>
      <c r="D7" s="334"/>
      <c r="E7" s="327" t="s">
        <v>13</v>
      </c>
      <c r="F7" s="327"/>
      <c r="G7" s="327"/>
      <c r="H7" s="19"/>
      <c r="I7" s="19"/>
      <c r="J7" s="19"/>
      <c r="K7" s="19"/>
      <c r="L7" s="19"/>
      <c r="M7" s="20"/>
      <c r="N7" s="20"/>
    </row>
    <row r="8" spans="1:14" ht="57" customHeight="1">
      <c r="A8" s="24" t="str">
        <f>'CCI INVESTIGACION'!C9</f>
        <v>Docentes en proyectos de investigación</v>
      </c>
      <c r="B8" s="330">
        <f>'CCI INVESTIGACION'!G9</f>
        <v>0.7</v>
      </c>
      <c r="C8" s="331"/>
      <c r="D8" s="331"/>
      <c r="E8" s="326" t="s">
        <v>14</v>
      </c>
      <c r="F8" s="326"/>
      <c r="G8" s="326"/>
      <c r="H8" s="19"/>
      <c r="I8" s="19"/>
      <c r="J8" s="19"/>
      <c r="K8" s="19"/>
      <c r="L8" s="19"/>
      <c r="M8" s="20"/>
      <c r="N8" s="20"/>
    </row>
    <row r="9" spans="1:14" ht="15">
      <c r="A9" s="327" t="s">
        <v>15</v>
      </c>
      <c r="B9" s="327"/>
      <c r="C9" s="327"/>
      <c r="D9" s="327"/>
      <c r="E9" s="327"/>
      <c r="F9" s="327"/>
      <c r="G9" s="327"/>
      <c r="H9" s="19"/>
      <c r="I9" s="19"/>
      <c r="J9" s="19"/>
      <c r="K9" s="19"/>
      <c r="L9" s="19"/>
      <c r="M9" s="20"/>
      <c r="N9" s="20"/>
    </row>
    <row r="10" spans="1:14" ht="37.5" customHeight="1">
      <c r="A10" s="335" t="str">
        <f>'CCI INVESTIGACION'!E9</f>
        <v>Determinar el porcentaje de docentes de la Facultad vinculados a proyectos de investigación</v>
      </c>
      <c r="B10" s="335"/>
      <c r="C10" s="335"/>
      <c r="D10" s="335"/>
      <c r="E10" s="335"/>
      <c r="F10" s="335"/>
      <c r="G10" s="335"/>
      <c r="H10" s="19"/>
      <c r="I10" s="19"/>
      <c r="J10" s="19"/>
      <c r="K10" s="19"/>
      <c r="L10" s="19"/>
      <c r="M10" s="20"/>
      <c r="N10" s="20"/>
    </row>
    <row r="11" spans="1:14" ht="15">
      <c r="A11" s="327" t="s">
        <v>16</v>
      </c>
      <c r="B11" s="327"/>
      <c r="C11" s="327"/>
      <c r="D11" s="327"/>
      <c r="E11" s="327"/>
      <c r="F11" s="327"/>
      <c r="G11" s="327"/>
      <c r="H11" s="19"/>
      <c r="I11" s="19"/>
      <c r="J11" s="19"/>
      <c r="K11" s="19"/>
      <c r="L11" s="19"/>
      <c r="M11" s="20"/>
      <c r="N11" s="20"/>
    </row>
    <row r="12" spans="1:14" ht="60" customHeight="1">
      <c r="A12" s="336" t="str">
        <f>'CCI INVESTIGACION'!D9</f>
        <v>Numero de docentes TC y MT investigadores vinculados a proyectos/Total de docentes TC y MT en el periodo.</v>
      </c>
      <c r="B12" s="335"/>
      <c r="C12" s="335"/>
      <c r="D12" s="335"/>
      <c r="E12" s="335"/>
      <c r="F12" s="335"/>
      <c r="G12" s="335"/>
      <c r="H12" s="19"/>
      <c r="I12" s="19"/>
      <c r="J12" s="19"/>
      <c r="K12" s="19"/>
      <c r="L12" s="19"/>
      <c r="M12" s="20"/>
      <c r="N12" s="20"/>
    </row>
    <row r="13" spans="1:14" ht="15">
      <c r="A13" s="327" t="s">
        <v>17</v>
      </c>
      <c r="B13" s="327"/>
      <c r="C13" s="327"/>
      <c r="D13" s="334" t="s">
        <v>18</v>
      </c>
      <c r="E13" s="334"/>
      <c r="F13" s="334"/>
      <c r="G13" s="334"/>
      <c r="H13" s="19"/>
      <c r="I13" s="19"/>
      <c r="J13" s="19"/>
      <c r="K13" s="19"/>
      <c r="L13" s="19"/>
      <c r="M13" s="20"/>
      <c r="N13" s="20"/>
    </row>
    <row r="14" spans="1:14" ht="15">
      <c r="A14" s="325" t="s">
        <v>111</v>
      </c>
      <c r="B14" s="325"/>
      <c r="C14" s="325"/>
      <c r="D14" s="326" t="s">
        <v>104</v>
      </c>
      <c r="E14" s="326"/>
      <c r="F14" s="326"/>
      <c r="G14" s="326"/>
      <c r="H14" s="19"/>
      <c r="I14" s="19"/>
      <c r="J14" s="19"/>
      <c r="K14" s="19"/>
      <c r="L14" s="19"/>
      <c r="M14" s="20"/>
      <c r="N14" s="20"/>
    </row>
    <row r="15" spans="1:14" ht="27.95" customHeight="1">
      <c r="A15" s="325"/>
      <c r="B15" s="325"/>
      <c r="C15" s="325"/>
      <c r="D15" s="326"/>
      <c r="E15" s="326"/>
      <c r="F15" s="326"/>
      <c r="G15" s="326"/>
      <c r="H15" s="19"/>
      <c r="I15" s="19"/>
      <c r="J15" s="19"/>
      <c r="K15" s="19"/>
      <c r="L15" s="19"/>
      <c r="M15" s="20"/>
      <c r="N15" s="20"/>
    </row>
    <row r="16" spans="1:14" ht="15">
      <c r="A16" s="327" t="s">
        <v>19</v>
      </c>
      <c r="B16" s="327"/>
      <c r="C16" s="327"/>
      <c r="D16" s="327" t="s">
        <v>20</v>
      </c>
      <c r="E16" s="327"/>
      <c r="F16" s="327"/>
      <c r="G16" s="327"/>
      <c r="H16" s="19"/>
      <c r="I16" s="19"/>
      <c r="J16" s="19"/>
      <c r="K16" s="19"/>
      <c r="L16" s="19"/>
      <c r="M16" s="20"/>
      <c r="N16" s="20"/>
    </row>
    <row r="17" spans="1:14" ht="15">
      <c r="A17" s="328" t="s">
        <v>104</v>
      </c>
      <c r="B17" s="326"/>
      <c r="C17" s="326"/>
      <c r="D17" s="326" t="s">
        <v>251</v>
      </c>
      <c r="E17" s="326"/>
      <c r="F17" s="326"/>
      <c r="G17" s="326"/>
      <c r="H17" s="19"/>
      <c r="I17" s="19"/>
      <c r="J17" s="19"/>
      <c r="K17" s="19"/>
      <c r="L17" s="19"/>
      <c r="M17" s="20"/>
      <c r="N17" s="20"/>
    </row>
    <row r="18" spans="1:14" ht="15">
      <c r="A18" s="326"/>
      <c r="B18" s="326"/>
      <c r="C18" s="326"/>
      <c r="D18" s="326"/>
      <c r="E18" s="326"/>
      <c r="F18" s="326"/>
      <c r="G18" s="326"/>
      <c r="H18" s="19"/>
      <c r="I18" s="19"/>
      <c r="J18" s="19"/>
      <c r="K18" s="19"/>
      <c r="L18" s="19"/>
      <c r="M18" s="20"/>
      <c r="N18" s="20"/>
    </row>
    <row r="19" spans="1:14" ht="15">
      <c r="A19" s="320" t="s">
        <v>21</v>
      </c>
      <c r="B19" s="321"/>
      <c r="C19" s="321"/>
      <c r="D19" s="321"/>
      <c r="E19" s="321"/>
      <c r="F19" s="320"/>
      <c r="G19" s="320"/>
      <c r="H19" s="19"/>
      <c r="I19" s="19"/>
      <c r="J19" s="19"/>
      <c r="K19" s="19"/>
      <c r="L19" s="19"/>
      <c r="M19" s="20"/>
      <c r="N19" s="20"/>
    </row>
    <row r="20" spans="1:14" ht="15">
      <c r="A20" s="322" t="s">
        <v>22</v>
      </c>
      <c r="B20" s="322"/>
      <c r="C20" s="322"/>
      <c r="D20" s="322"/>
      <c r="E20" s="323"/>
      <c r="F20" s="26"/>
      <c r="G20" s="26"/>
      <c r="H20" s="19"/>
      <c r="I20" s="19"/>
      <c r="J20" s="19"/>
      <c r="K20" s="19"/>
      <c r="L20" s="19"/>
      <c r="M20" s="20"/>
      <c r="N20" s="20"/>
    </row>
    <row r="21" spans="1:14" ht="30">
      <c r="A21" s="27" t="s">
        <v>23</v>
      </c>
      <c r="B21" s="28" t="s">
        <v>24</v>
      </c>
      <c r="C21" s="29" t="s">
        <v>25</v>
      </c>
      <c r="D21" s="29" t="s">
        <v>103</v>
      </c>
      <c r="E21" s="39" t="s">
        <v>0</v>
      </c>
      <c r="F21" s="30"/>
      <c r="G21" s="31"/>
      <c r="H21" s="19"/>
      <c r="I21" s="19"/>
      <c r="J21" s="19"/>
      <c r="K21" s="19"/>
      <c r="L21" s="19"/>
      <c r="M21" s="31"/>
      <c r="N21" s="31"/>
    </row>
    <row r="22" spans="1:14" ht="26.1" customHeight="1">
      <c r="A22" s="83">
        <v>42370</v>
      </c>
      <c r="B22" s="33">
        <f>K56</f>
        <v>12</v>
      </c>
      <c r="C22" s="33">
        <f>K55</f>
        <v>5</v>
      </c>
      <c r="D22" s="34">
        <f aca="true" t="shared" si="0" ref="D22:D27">C22/B22</f>
        <v>0.4166666666666667</v>
      </c>
      <c r="E22" s="35">
        <f>B8</f>
        <v>0.7</v>
      </c>
      <c r="F22" s="36"/>
      <c r="G22" s="31"/>
      <c r="H22" s="19"/>
      <c r="I22" s="19"/>
      <c r="J22" s="19"/>
      <c r="K22" s="19"/>
      <c r="L22" s="19"/>
      <c r="M22" s="31"/>
      <c r="N22" s="31"/>
    </row>
    <row r="23" spans="1:14" ht="26.1" customHeight="1">
      <c r="A23" s="83">
        <v>42552</v>
      </c>
      <c r="B23" s="33">
        <f>N53</f>
        <v>10</v>
      </c>
      <c r="C23" s="33">
        <f>N52</f>
        <v>5</v>
      </c>
      <c r="D23" s="34">
        <f t="shared" si="0"/>
        <v>0.5</v>
      </c>
      <c r="E23" s="35">
        <f>B8</f>
        <v>0.7</v>
      </c>
      <c r="F23" s="36"/>
      <c r="G23" s="31"/>
      <c r="H23" s="19"/>
      <c r="I23" s="19"/>
      <c r="J23" s="19"/>
      <c r="K23" s="19"/>
      <c r="L23" s="19"/>
      <c r="M23" s="31"/>
      <c r="N23" s="31"/>
    </row>
    <row r="24" spans="1:14" ht="26.1" customHeight="1">
      <c r="A24" s="83">
        <v>42736</v>
      </c>
      <c r="B24" s="79">
        <v>16</v>
      </c>
      <c r="C24" s="79">
        <v>10</v>
      </c>
      <c r="D24" s="34">
        <f t="shared" si="0"/>
        <v>0.625</v>
      </c>
      <c r="E24" s="35">
        <f>B8</f>
        <v>0.7</v>
      </c>
      <c r="F24" s="36"/>
      <c r="G24" s="31"/>
      <c r="H24" s="19"/>
      <c r="I24" s="19"/>
      <c r="J24" s="19"/>
      <c r="K24" s="19"/>
      <c r="L24" s="19"/>
      <c r="M24" s="31"/>
      <c r="N24" s="31"/>
    </row>
    <row r="25" spans="1:14" ht="33" customHeight="1">
      <c r="A25" s="83">
        <v>42917</v>
      </c>
      <c r="B25" s="90">
        <v>20</v>
      </c>
      <c r="C25" s="90">
        <v>14</v>
      </c>
      <c r="D25" s="34">
        <f t="shared" si="0"/>
        <v>0.7</v>
      </c>
      <c r="E25" s="85">
        <f>B8</f>
        <v>0.7</v>
      </c>
      <c r="F25" s="37"/>
      <c r="G25" s="31"/>
      <c r="H25" s="19"/>
      <c r="I25" s="19"/>
      <c r="J25" s="19"/>
      <c r="K25" s="19"/>
      <c r="L25" s="19"/>
      <c r="M25" s="31"/>
      <c r="N25" s="31"/>
    </row>
    <row r="26" spans="1:14" ht="33" customHeight="1">
      <c r="A26" s="136">
        <v>43101</v>
      </c>
      <c r="B26" s="137">
        <v>19</v>
      </c>
      <c r="C26" s="137">
        <v>14</v>
      </c>
      <c r="D26" s="34">
        <f t="shared" si="0"/>
        <v>0.7368421052631579</v>
      </c>
      <c r="E26" s="122">
        <f>B8</f>
        <v>0.7</v>
      </c>
      <c r="F26" s="37"/>
      <c r="G26" s="31"/>
      <c r="H26" s="19"/>
      <c r="I26" s="19"/>
      <c r="J26" s="19"/>
      <c r="K26" s="19"/>
      <c r="L26" s="19"/>
      <c r="M26" s="31"/>
      <c r="N26" s="31"/>
    </row>
    <row r="27" spans="1:14" ht="33" customHeight="1">
      <c r="A27" s="136">
        <v>43282</v>
      </c>
      <c r="B27" s="137">
        <v>17</v>
      </c>
      <c r="C27" s="137">
        <v>13</v>
      </c>
      <c r="D27" s="161">
        <f t="shared" si="0"/>
        <v>0.7647058823529411</v>
      </c>
      <c r="E27" s="152">
        <f>B8</f>
        <v>0.7</v>
      </c>
      <c r="F27" s="37"/>
      <c r="G27" s="31"/>
      <c r="H27" s="19"/>
      <c r="I27" s="19"/>
      <c r="J27" s="19"/>
      <c r="K27" s="19"/>
      <c r="L27" s="19"/>
      <c r="M27" s="31"/>
      <c r="N27" s="31"/>
    </row>
    <row r="28" spans="1:14" ht="33" customHeight="1">
      <c r="A28" s="136">
        <v>43466</v>
      </c>
      <c r="B28" s="201">
        <v>19</v>
      </c>
      <c r="C28" s="201">
        <v>11</v>
      </c>
      <c r="D28" s="161">
        <f>K135</f>
        <v>0.6842105263157895</v>
      </c>
      <c r="E28" s="197">
        <f>B8</f>
        <v>0.7</v>
      </c>
      <c r="F28" s="37"/>
      <c r="G28" s="31"/>
      <c r="H28" s="19"/>
      <c r="I28" s="19"/>
      <c r="J28" s="19"/>
      <c r="K28" s="19"/>
      <c r="L28" s="19"/>
      <c r="M28" s="31"/>
      <c r="N28" s="31"/>
    </row>
    <row r="29" spans="1:14" ht="15">
      <c r="A29" s="324" t="s">
        <v>26</v>
      </c>
      <c r="B29" s="324"/>
      <c r="C29" s="324"/>
      <c r="D29" s="324"/>
      <c r="E29" s="324"/>
      <c r="F29" s="324"/>
      <c r="G29" s="324"/>
      <c r="H29" s="19"/>
      <c r="I29" s="19"/>
      <c r="J29" s="19"/>
      <c r="K29" s="19"/>
      <c r="L29" s="19"/>
      <c r="M29" s="20"/>
      <c r="N29" s="20"/>
    </row>
    <row r="30" spans="1:14" ht="15">
      <c r="A30" s="325"/>
      <c r="B30" s="325"/>
      <c r="C30" s="325"/>
      <c r="D30" s="325"/>
      <c r="E30" s="325"/>
      <c r="F30" s="325"/>
      <c r="G30" s="325"/>
      <c r="H30" s="19"/>
      <c r="I30" s="19"/>
      <c r="J30" s="19"/>
      <c r="K30" s="19"/>
      <c r="L30" s="19"/>
      <c r="M30" s="20"/>
      <c r="N30" s="20"/>
    </row>
    <row r="31" spans="1:14" ht="300" customHeight="1">
      <c r="A31" s="325"/>
      <c r="B31" s="325"/>
      <c r="C31" s="325"/>
      <c r="D31" s="325"/>
      <c r="E31" s="325"/>
      <c r="F31" s="325"/>
      <c r="G31" s="325"/>
      <c r="H31" s="19"/>
      <c r="I31" s="19"/>
      <c r="J31" s="19"/>
      <c r="K31" s="19"/>
      <c r="L31" s="19"/>
      <c r="M31" s="20"/>
      <c r="N31" s="20"/>
    </row>
    <row r="32" spans="1:14" ht="15">
      <c r="A32" s="321" t="s">
        <v>27</v>
      </c>
      <c r="B32" s="321"/>
      <c r="C32" s="321"/>
      <c r="D32" s="321"/>
      <c r="E32" s="321"/>
      <c r="F32" s="321"/>
      <c r="G32" s="321"/>
      <c r="H32" s="324"/>
      <c r="I32" s="38"/>
      <c r="J32" s="38"/>
      <c r="K32" s="38"/>
      <c r="L32" s="38"/>
      <c r="M32" s="20"/>
      <c r="N32" s="20"/>
    </row>
    <row r="33" spans="1:14" ht="30">
      <c r="A33" s="39" t="s">
        <v>23</v>
      </c>
      <c r="B33" s="337" t="s">
        <v>28</v>
      </c>
      <c r="C33" s="337"/>
      <c r="D33" s="337"/>
      <c r="E33" s="337"/>
      <c r="F33" s="337"/>
      <c r="G33" s="29" t="s">
        <v>29</v>
      </c>
      <c r="H33" s="29" t="s">
        <v>30</v>
      </c>
      <c r="I33" s="41"/>
      <c r="J33" s="41"/>
      <c r="K33" s="41"/>
      <c r="L33" s="41"/>
      <c r="M33" s="42"/>
      <c r="N33" s="42"/>
    </row>
    <row r="34" spans="1:14" ht="86.1" customHeight="1">
      <c r="A34" s="100">
        <v>42370</v>
      </c>
      <c r="B34" s="371" t="s">
        <v>159</v>
      </c>
      <c r="C34" s="371"/>
      <c r="D34" s="371"/>
      <c r="E34" s="371"/>
      <c r="F34" s="371"/>
      <c r="G34" s="44"/>
      <c r="H34" s="126" t="s">
        <v>199</v>
      </c>
      <c r="I34" s="45"/>
      <c r="J34" s="45"/>
      <c r="K34" s="45"/>
      <c r="L34" s="45"/>
      <c r="M34" s="20"/>
      <c r="N34" s="20"/>
    </row>
    <row r="35" spans="1:14" ht="78.95" customHeight="1">
      <c r="A35" s="100">
        <v>42552</v>
      </c>
      <c r="B35" s="371" t="s">
        <v>110</v>
      </c>
      <c r="C35" s="371"/>
      <c r="D35" s="371"/>
      <c r="E35" s="371"/>
      <c r="F35" s="371"/>
      <c r="G35" s="43"/>
      <c r="H35" s="126" t="s">
        <v>199</v>
      </c>
      <c r="I35" s="46"/>
      <c r="J35" s="46"/>
      <c r="K35" s="46"/>
      <c r="L35" s="46"/>
      <c r="M35" s="20"/>
      <c r="N35" s="20"/>
    </row>
    <row r="36" spans="1:8" ht="86.1" customHeight="1">
      <c r="A36" s="101">
        <v>42736</v>
      </c>
      <c r="B36" s="372" t="s">
        <v>161</v>
      </c>
      <c r="C36" s="373"/>
      <c r="D36" s="373"/>
      <c r="E36" s="373"/>
      <c r="F36" s="374"/>
      <c r="G36" s="80"/>
      <c r="H36" s="127" t="s">
        <v>199</v>
      </c>
    </row>
    <row r="37" spans="1:14" ht="120" customHeight="1">
      <c r="A37" s="102">
        <v>42917</v>
      </c>
      <c r="B37" s="370" t="s">
        <v>162</v>
      </c>
      <c r="C37" s="370"/>
      <c r="D37" s="370"/>
      <c r="E37" s="370"/>
      <c r="F37" s="370"/>
      <c r="G37" s="138"/>
      <c r="H37" s="139" t="s">
        <v>199</v>
      </c>
      <c r="J37" s="47"/>
      <c r="K37" s="47"/>
      <c r="L37" s="47"/>
      <c r="M37" s="47"/>
      <c r="N37" s="47"/>
    </row>
    <row r="38" spans="1:14" ht="66.75" customHeight="1">
      <c r="A38" s="140">
        <v>43101</v>
      </c>
      <c r="B38" s="316" t="s">
        <v>271</v>
      </c>
      <c r="C38" s="316"/>
      <c r="D38" s="316"/>
      <c r="E38" s="316"/>
      <c r="F38" s="316"/>
      <c r="G38" s="80"/>
      <c r="H38" s="127" t="s">
        <v>199</v>
      </c>
      <c r="J38" s="47"/>
      <c r="K38" s="47"/>
      <c r="L38" s="47"/>
      <c r="M38" s="47"/>
      <c r="N38" s="47"/>
    </row>
    <row r="39" spans="1:14" ht="62.1" customHeight="1">
      <c r="A39" s="140">
        <v>43282</v>
      </c>
      <c r="B39" s="316" t="s">
        <v>272</v>
      </c>
      <c r="C39" s="316"/>
      <c r="D39" s="316"/>
      <c r="E39" s="316"/>
      <c r="F39" s="316"/>
      <c r="G39" s="80"/>
      <c r="H39" s="127" t="s">
        <v>199</v>
      </c>
      <c r="J39" s="47"/>
      <c r="K39" s="47"/>
      <c r="L39" s="47"/>
      <c r="M39" s="47"/>
      <c r="N39" s="47"/>
    </row>
    <row r="40" spans="1:14" ht="69.95" customHeight="1">
      <c r="A40" s="216">
        <v>43466</v>
      </c>
      <c r="B40" s="319" t="s">
        <v>311</v>
      </c>
      <c r="C40" s="319"/>
      <c r="D40" s="319"/>
      <c r="E40" s="319"/>
      <c r="F40" s="319"/>
      <c r="G40" s="217"/>
      <c r="H40" s="217" t="s">
        <v>31</v>
      </c>
      <c r="J40" s="314">
        <v>42370</v>
      </c>
      <c r="K40" s="344"/>
      <c r="L40" s="47"/>
      <c r="M40" s="314">
        <v>42552</v>
      </c>
      <c r="N40" s="344"/>
    </row>
    <row r="41" spans="10:14" ht="65.25" customHeight="1">
      <c r="J41" s="39" t="s">
        <v>244</v>
      </c>
      <c r="K41" s="29" t="s">
        <v>32</v>
      </c>
      <c r="L41" s="47"/>
      <c r="M41" s="39" t="s">
        <v>134</v>
      </c>
      <c r="N41" s="29" t="s">
        <v>32</v>
      </c>
    </row>
    <row r="42" spans="10:14" ht="15">
      <c r="J42" s="92" t="s">
        <v>201</v>
      </c>
      <c r="K42" s="48">
        <v>1</v>
      </c>
      <c r="L42" s="47"/>
      <c r="M42" s="92" t="s">
        <v>201</v>
      </c>
      <c r="N42" s="48">
        <v>1</v>
      </c>
    </row>
    <row r="43" spans="10:14" ht="15">
      <c r="J43" s="18" t="s">
        <v>68</v>
      </c>
      <c r="K43" s="48">
        <v>0</v>
      </c>
      <c r="L43" s="47"/>
      <c r="M43" s="18" t="s">
        <v>68</v>
      </c>
      <c r="N43" s="48">
        <v>0</v>
      </c>
    </row>
    <row r="44" spans="10:14" ht="15">
      <c r="J44" s="18" t="s">
        <v>69</v>
      </c>
      <c r="K44" s="48">
        <v>0</v>
      </c>
      <c r="L44" s="47"/>
      <c r="M44" s="18" t="s">
        <v>70</v>
      </c>
      <c r="N44" s="48">
        <v>1</v>
      </c>
    </row>
    <row r="45" spans="10:14" ht="15">
      <c r="J45" s="18" t="s">
        <v>71</v>
      </c>
      <c r="K45" s="48">
        <v>0</v>
      </c>
      <c r="L45" s="47"/>
      <c r="M45" s="18" t="s">
        <v>72</v>
      </c>
      <c r="N45" s="48">
        <v>1</v>
      </c>
    </row>
    <row r="46" spans="10:14" ht="15">
      <c r="J46" s="18" t="s">
        <v>70</v>
      </c>
      <c r="K46" s="48">
        <v>1</v>
      </c>
      <c r="L46" s="47"/>
      <c r="M46" s="18" t="s">
        <v>73</v>
      </c>
      <c r="N46" s="48">
        <v>0</v>
      </c>
    </row>
    <row r="47" spans="10:14" ht="15">
      <c r="J47" s="18" t="s">
        <v>72</v>
      </c>
      <c r="K47" s="48">
        <v>1</v>
      </c>
      <c r="L47" s="47"/>
      <c r="M47" s="94" t="s">
        <v>95</v>
      </c>
      <c r="N47" s="48">
        <v>1</v>
      </c>
    </row>
    <row r="48" spans="10:14" ht="15">
      <c r="J48" s="18" t="s">
        <v>73</v>
      </c>
      <c r="K48" s="48">
        <v>0</v>
      </c>
      <c r="L48" s="47"/>
      <c r="M48" s="18" t="s">
        <v>75</v>
      </c>
      <c r="N48" s="48">
        <v>1</v>
      </c>
    </row>
    <row r="49" spans="10:14" ht="15">
      <c r="J49" s="94" t="s">
        <v>95</v>
      </c>
      <c r="K49" s="48">
        <v>1</v>
      </c>
      <c r="L49" s="47"/>
      <c r="M49" s="18" t="s">
        <v>76</v>
      </c>
      <c r="N49" s="48">
        <v>0</v>
      </c>
    </row>
    <row r="50" spans="10:14" ht="15">
      <c r="J50" s="94" t="s">
        <v>98</v>
      </c>
      <c r="K50" s="48">
        <v>1</v>
      </c>
      <c r="L50" s="47"/>
      <c r="M50" s="18" t="s">
        <v>77</v>
      </c>
      <c r="N50" s="48">
        <v>0</v>
      </c>
    </row>
    <row r="51" spans="10:14" ht="15">
      <c r="J51" s="18" t="s">
        <v>76</v>
      </c>
      <c r="K51" s="48">
        <v>0</v>
      </c>
      <c r="L51" s="47"/>
      <c r="M51" s="18" t="s">
        <v>78</v>
      </c>
      <c r="N51" s="48">
        <v>0</v>
      </c>
    </row>
    <row r="52" spans="10:14" ht="30">
      <c r="J52" s="18" t="s">
        <v>79</v>
      </c>
      <c r="K52" s="48">
        <v>0</v>
      </c>
      <c r="L52" s="47"/>
      <c r="M52" s="51" t="s">
        <v>163</v>
      </c>
      <c r="N52" s="49">
        <f>SUM(N42:N51)</f>
        <v>5</v>
      </c>
    </row>
    <row r="53" spans="10:14" ht="15">
      <c r="J53" s="94" t="s">
        <v>205</v>
      </c>
      <c r="K53" s="48">
        <v>0</v>
      </c>
      <c r="L53" s="47"/>
      <c r="M53" s="49" t="s">
        <v>33</v>
      </c>
      <c r="N53" s="49">
        <v>10</v>
      </c>
    </row>
    <row r="54" spans="10:14" ht="15">
      <c r="J54" s="94" t="s">
        <v>212</v>
      </c>
      <c r="K54" s="48">
        <v>0</v>
      </c>
      <c r="L54" s="47"/>
      <c r="M54" s="49" t="s">
        <v>34</v>
      </c>
      <c r="N54" s="50">
        <f>N52/N53</f>
        <v>0.5</v>
      </c>
    </row>
    <row r="55" spans="10:14" ht="14.1" customHeight="1">
      <c r="J55" s="51" t="s">
        <v>160</v>
      </c>
      <c r="K55" s="49">
        <f>SUM(K42:K54)</f>
        <v>5</v>
      </c>
      <c r="L55" s="47"/>
      <c r="M55" s="47"/>
      <c r="N55" s="47"/>
    </row>
    <row r="56" spans="10:14" ht="15">
      <c r="J56" s="49" t="s">
        <v>33</v>
      </c>
      <c r="K56" s="49">
        <v>12</v>
      </c>
      <c r="L56" s="47"/>
      <c r="M56" s="47"/>
      <c r="N56" s="47"/>
    </row>
    <row r="57" spans="10:14" ht="15">
      <c r="J57" s="49" t="s">
        <v>34</v>
      </c>
      <c r="K57" s="50">
        <f>K55/K56</f>
        <v>0.4166666666666667</v>
      </c>
      <c r="L57" s="47"/>
      <c r="M57" s="47"/>
      <c r="N57" s="47"/>
    </row>
    <row r="58" spans="10:14" ht="15">
      <c r="J58" s="47"/>
      <c r="K58" s="47"/>
      <c r="L58" s="47"/>
      <c r="M58" s="47"/>
      <c r="N58" s="47"/>
    </row>
    <row r="59" spans="10:14" ht="15.95" customHeight="1">
      <c r="J59" s="47"/>
      <c r="K59" s="47"/>
      <c r="L59" s="47"/>
      <c r="M59" s="47"/>
      <c r="N59" s="47"/>
    </row>
    <row r="60" spans="10:14" ht="33.75" customHeight="1">
      <c r="J60" s="314">
        <v>42736</v>
      </c>
      <c r="K60" s="344"/>
      <c r="L60" s="47"/>
      <c r="M60" s="314">
        <v>42917</v>
      </c>
      <c r="N60" s="344"/>
    </row>
    <row r="61" spans="10:14" ht="44.1" customHeight="1">
      <c r="J61" s="78" t="s">
        <v>134</v>
      </c>
      <c r="K61" s="77" t="s">
        <v>32</v>
      </c>
      <c r="L61" s="47"/>
      <c r="M61" s="86" t="s">
        <v>134</v>
      </c>
      <c r="N61" s="84" t="s">
        <v>32</v>
      </c>
    </row>
    <row r="62" spans="10:14" ht="15">
      <c r="J62" s="92" t="s">
        <v>201</v>
      </c>
      <c r="K62" s="48">
        <v>1</v>
      </c>
      <c r="L62" s="47"/>
      <c r="M62" s="92" t="s">
        <v>201</v>
      </c>
      <c r="N62" s="93">
        <v>1</v>
      </c>
    </row>
    <row r="63" spans="10:14" ht="15">
      <c r="J63" s="94" t="s">
        <v>203</v>
      </c>
      <c r="K63" s="48">
        <v>1</v>
      </c>
      <c r="L63" s="47"/>
      <c r="M63" s="94" t="s">
        <v>203</v>
      </c>
      <c r="N63" s="95">
        <v>1</v>
      </c>
    </row>
    <row r="64" spans="10:14" ht="15">
      <c r="J64" s="94" t="s">
        <v>220</v>
      </c>
      <c r="K64" s="48">
        <v>1</v>
      </c>
      <c r="M64" s="94" t="s">
        <v>220</v>
      </c>
      <c r="N64" s="95">
        <v>1</v>
      </c>
    </row>
    <row r="65" spans="10:14" ht="15">
      <c r="J65" s="18" t="s">
        <v>72</v>
      </c>
      <c r="K65" s="48">
        <v>0</v>
      </c>
      <c r="M65" s="94" t="s">
        <v>72</v>
      </c>
      <c r="N65" s="95">
        <v>0</v>
      </c>
    </row>
    <row r="66" spans="10:14" ht="15">
      <c r="J66" s="18" t="s">
        <v>245</v>
      </c>
      <c r="K66" s="48">
        <v>1</v>
      </c>
      <c r="M66" s="18" t="s">
        <v>245</v>
      </c>
      <c r="N66" s="95">
        <v>1</v>
      </c>
    </row>
    <row r="67" spans="10:14" ht="15">
      <c r="J67" s="18" t="s">
        <v>95</v>
      </c>
      <c r="K67" s="48">
        <v>1</v>
      </c>
      <c r="M67" s="94" t="s">
        <v>95</v>
      </c>
      <c r="N67" s="95">
        <v>1</v>
      </c>
    </row>
    <row r="68" spans="10:14" ht="15">
      <c r="J68" s="94" t="s">
        <v>98</v>
      </c>
      <c r="K68" s="48">
        <v>1</v>
      </c>
      <c r="M68" s="94" t="s">
        <v>98</v>
      </c>
      <c r="N68" s="95">
        <v>1</v>
      </c>
    </row>
    <row r="69" spans="10:14" ht="15">
      <c r="J69" s="94" t="s">
        <v>205</v>
      </c>
      <c r="K69" s="48">
        <v>0</v>
      </c>
      <c r="M69" s="94" t="s">
        <v>205</v>
      </c>
      <c r="N69" s="95">
        <v>0</v>
      </c>
    </row>
    <row r="70" spans="10:14" ht="15">
      <c r="J70" s="158" t="s">
        <v>240</v>
      </c>
      <c r="K70" s="48">
        <v>1</v>
      </c>
      <c r="M70" s="160" t="s">
        <v>248</v>
      </c>
      <c r="N70" s="95">
        <v>1</v>
      </c>
    </row>
    <row r="71" spans="10:14" ht="15">
      <c r="J71" s="158" t="s">
        <v>202</v>
      </c>
      <c r="K71" s="80">
        <v>0</v>
      </c>
      <c r="M71" s="94" t="s">
        <v>101</v>
      </c>
      <c r="N71" s="95">
        <v>1</v>
      </c>
    </row>
    <row r="72" spans="10:14" ht="15">
      <c r="J72" s="158" t="s">
        <v>246</v>
      </c>
      <c r="K72" s="80">
        <v>0</v>
      </c>
      <c r="M72" s="94" t="s">
        <v>213</v>
      </c>
      <c r="N72" s="95">
        <v>1</v>
      </c>
    </row>
    <row r="73" spans="10:14" ht="15">
      <c r="J73" s="158" t="s">
        <v>247</v>
      </c>
      <c r="K73" s="80">
        <v>0</v>
      </c>
      <c r="M73" s="158" t="s">
        <v>240</v>
      </c>
      <c r="N73" s="95">
        <v>1</v>
      </c>
    </row>
    <row r="74" spans="10:14" ht="15">
      <c r="J74" s="158" t="s">
        <v>206</v>
      </c>
      <c r="K74" s="48">
        <v>0</v>
      </c>
      <c r="M74" s="94" t="s">
        <v>157</v>
      </c>
      <c r="N74" s="95">
        <v>1</v>
      </c>
    </row>
    <row r="75" spans="10:14" ht="14.1" customHeight="1">
      <c r="J75" s="92" t="s">
        <v>209</v>
      </c>
      <c r="K75" s="48">
        <v>1</v>
      </c>
      <c r="M75" s="94" t="s">
        <v>209</v>
      </c>
      <c r="N75" s="95">
        <v>1</v>
      </c>
    </row>
    <row r="76" spans="10:14" ht="12.95" customHeight="1">
      <c r="J76" s="80" t="s">
        <v>248</v>
      </c>
      <c r="K76" s="80">
        <v>1</v>
      </c>
      <c r="M76" s="94" t="s">
        <v>211</v>
      </c>
      <c r="N76" s="80">
        <v>1</v>
      </c>
    </row>
    <row r="77" spans="10:14" ht="14.1" customHeight="1">
      <c r="J77" s="80" t="s">
        <v>249</v>
      </c>
      <c r="K77" s="80">
        <v>1</v>
      </c>
      <c r="M77" s="159" t="s">
        <v>202</v>
      </c>
      <c r="N77" s="80">
        <v>0</v>
      </c>
    </row>
    <row r="78" spans="10:14" ht="14.1" customHeight="1">
      <c r="J78" s="51" t="s">
        <v>160</v>
      </c>
      <c r="K78" s="49">
        <f>SUM(K62:K77)</f>
        <v>10</v>
      </c>
      <c r="M78" s="159" t="s">
        <v>206</v>
      </c>
      <c r="N78" s="80">
        <v>0</v>
      </c>
    </row>
    <row r="79" spans="10:14" ht="15">
      <c r="J79" s="49" t="s">
        <v>33</v>
      </c>
      <c r="K79" s="49">
        <v>16</v>
      </c>
      <c r="M79" s="158" t="s">
        <v>250</v>
      </c>
      <c r="N79" s="80">
        <v>0</v>
      </c>
    </row>
    <row r="80" spans="10:14" ht="15">
      <c r="J80" s="49" t="s">
        <v>34</v>
      </c>
      <c r="K80" s="50">
        <f>K78/K79</f>
        <v>0.625</v>
      </c>
      <c r="M80" s="160" t="s">
        <v>208</v>
      </c>
      <c r="N80" s="80">
        <v>1</v>
      </c>
    </row>
    <row r="81" spans="13:14" ht="15">
      <c r="M81" s="158" t="s">
        <v>247</v>
      </c>
      <c r="N81" s="80">
        <v>0</v>
      </c>
    </row>
    <row r="82" spans="13:14" ht="15">
      <c r="M82" s="99" t="s">
        <v>164</v>
      </c>
      <c r="N82" s="98">
        <v>14</v>
      </c>
    </row>
    <row r="83" spans="13:14" ht="15">
      <c r="M83" s="96" t="s">
        <v>33</v>
      </c>
      <c r="N83" s="97">
        <v>20</v>
      </c>
    </row>
    <row r="84" spans="13:14" ht="15">
      <c r="M84" s="96" t="s">
        <v>34</v>
      </c>
      <c r="N84" s="50">
        <f>N82/N83</f>
        <v>0.7</v>
      </c>
    </row>
    <row r="86" spans="10:14" ht="15">
      <c r="J86" s="314">
        <v>43101</v>
      </c>
      <c r="K86" s="315"/>
      <c r="M86" s="314">
        <v>43282</v>
      </c>
      <c r="N86" s="315"/>
    </row>
    <row r="87" spans="10:14" ht="45">
      <c r="J87" s="154" t="s">
        <v>134</v>
      </c>
      <c r="K87" s="149" t="s">
        <v>32</v>
      </c>
      <c r="M87" s="154" t="s">
        <v>134</v>
      </c>
      <c r="N87" s="149" t="s">
        <v>32</v>
      </c>
    </row>
    <row r="88" spans="10:14" ht="15">
      <c r="J88" s="171" t="s">
        <v>201</v>
      </c>
      <c r="K88" s="173">
        <v>1</v>
      </c>
      <c r="M88" s="170" t="s">
        <v>208</v>
      </c>
      <c r="N88" s="170">
        <v>1</v>
      </c>
    </row>
    <row r="89" spans="10:14" ht="15">
      <c r="J89" s="174" t="s">
        <v>203</v>
      </c>
      <c r="K89" s="175">
        <v>1</v>
      </c>
      <c r="M89" s="174" t="s">
        <v>72</v>
      </c>
      <c r="N89" s="170">
        <v>1</v>
      </c>
    </row>
    <row r="90" spans="10:14" ht="15">
      <c r="J90" s="174" t="s">
        <v>212</v>
      </c>
      <c r="K90" s="175">
        <v>0</v>
      </c>
      <c r="M90" s="174" t="s">
        <v>157</v>
      </c>
      <c r="N90" s="170">
        <v>1</v>
      </c>
    </row>
    <row r="91" spans="10:14" ht="15">
      <c r="J91" s="174" t="s">
        <v>210</v>
      </c>
      <c r="K91" s="175">
        <v>1</v>
      </c>
      <c r="M91" s="182" t="s">
        <v>248</v>
      </c>
      <c r="N91" s="170">
        <v>1</v>
      </c>
    </row>
    <row r="92" spans="10:14" ht="15">
      <c r="J92" s="174" t="s">
        <v>220</v>
      </c>
      <c r="K92" s="175">
        <v>1</v>
      </c>
      <c r="M92" s="174" t="s">
        <v>201</v>
      </c>
      <c r="N92" s="170">
        <v>1</v>
      </c>
    </row>
    <row r="93" spans="10:14" ht="15">
      <c r="J93" s="174" t="s">
        <v>211</v>
      </c>
      <c r="K93" s="175">
        <v>1</v>
      </c>
      <c r="M93" s="174" t="s">
        <v>101</v>
      </c>
      <c r="N93" s="170">
        <v>0</v>
      </c>
    </row>
    <row r="94" spans="10:14" ht="15">
      <c r="J94" s="174" t="s">
        <v>72</v>
      </c>
      <c r="K94" s="175">
        <v>0</v>
      </c>
      <c r="M94" s="171" t="s">
        <v>213</v>
      </c>
      <c r="N94" s="170">
        <v>1</v>
      </c>
    </row>
    <row r="95" spans="10:14" ht="15">
      <c r="J95" s="174" t="s">
        <v>204</v>
      </c>
      <c r="K95" s="175">
        <v>1</v>
      </c>
      <c r="M95" s="171" t="s">
        <v>98</v>
      </c>
      <c r="N95" s="170">
        <v>1</v>
      </c>
    </row>
    <row r="96" spans="10:14" ht="15">
      <c r="J96" s="174" t="s">
        <v>95</v>
      </c>
      <c r="K96" s="175">
        <v>1</v>
      </c>
      <c r="M96" s="170" t="s">
        <v>202</v>
      </c>
      <c r="N96" s="170">
        <v>0</v>
      </c>
    </row>
    <row r="97" spans="10:14" ht="15">
      <c r="J97" s="174" t="s">
        <v>98</v>
      </c>
      <c r="K97" s="175">
        <v>1</v>
      </c>
      <c r="M97" s="171" t="s">
        <v>203</v>
      </c>
      <c r="N97" s="170">
        <v>1</v>
      </c>
    </row>
    <row r="98" spans="10:14" ht="15">
      <c r="J98" s="174" t="s">
        <v>205</v>
      </c>
      <c r="K98" s="175">
        <v>0</v>
      </c>
      <c r="M98" s="171" t="s">
        <v>220</v>
      </c>
      <c r="N98" s="170">
        <v>1</v>
      </c>
    </row>
    <row r="99" spans="10:14" ht="15">
      <c r="J99" s="174" t="s">
        <v>213</v>
      </c>
      <c r="K99" s="175">
        <v>1</v>
      </c>
      <c r="M99" s="170" t="s">
        <v>206</v>
      </c>
      <c r="N99" s="170">
        <v>0</v>
      </c>
    </row>
    <row r="100" spans="10:14" ht="15">
      <c r="J100" s="174" t="s">
        <v>219</v>
      </c>
      <c r="K100" s="175">
        <v>1</v>
      </c>
      <c r="M100" s="171" t="s">
        <v>205</v>
      </c>
      <c r="N100" s="170">
        <v>0</v>
      </c>
    </row>
    <row r="101" spans="10:14" ht="15">
      <c r="J101" s="174" t="s">
        <v>207</v>
      </c>
      <c r="K101" s="175">
        <v>1</v>
      </c>
      <c r="M101" s="170" t="s">
        <v>247</v>
      </c>
      <c r="N101" s="170">
        <v>0</v>
      </c>
    </row>
    <row r="102" spans="10:14" ht="15">
      <c r="J102" s="174" t="s">
        <v>208</v>
      </c>
      <c r="K102" s="175">
        <v>1</v>
      </c>
      <c r="M102" s="170" t="s">
        <v>240</v>
      </c>
      <c r="N102" s="170">
        <v>1</v>
      </c>
    </row>
    <row r="103" spans="10:14" ht="15">
      <c r="J103" s="174" t="s">
        <v>209</v>
      </c>
      <c r="K103" s="175">
        <v>1</v>
      </c>
      <c r="M103" s="171" t="s">
        <v>211</v>
      </c>
      <c r="N103" s="170">
        <v>1</v>
      </c>
    </row>
    <row r="104" spans="10:14" ht="15">
      <c r="J104" s="176" t="s">
        <v>202</v>
      </c>
      <c r="K104" s="170">
        <v>0</v>
      </c>
      <c r="M104" s="171" t="s">
        <v>95</v>
      </c>
      <c r="N104" s="170">
        <v>1</v>
      </c>
    </row>
    <row r="105" spans="10:14" ht="15">
      <c r="J105" s="176" t="s">
        <v>206</v>
      </c>
      <c r="K105" s="170">
        <v>0</v>
      </c>
      <c r="M105" s="183" t="s">
        <v>245</v>
      </c>
      <c r="N105" s="170">
        <v>1</v>
      </c>
    </row>
    <row r="106" spans="10:14" ht="25.5">
      <c r="J106" s="174" t="s">
        <v>101</v>
      </c>
      <c r="K106" s="175">
        <v>1</v>
      </c>
      <c r="M106" s="177" t="s">
        <v>164</v>
      </c>
      <c r="N106" s="178">
        <v>13</v>
      </c>
    </row>
    <row r="107" spans="10:14" ht="25.5">
      <c r="J107" s="177" t="s">
        <v>164</v>
      </c>
      <c r="K107" s="178">
        <v>14</v>
      </c>
      <c r="M107" s="179" t="s">
        <v>33</v>
      </c>
      <c r="N107" s="180">
        <v>17</v>
      </c>
    </row>
    <row r="108" spans="10:14" ht="15">
      <c r="J108" s="179" t="s">
        <v>33</v>
      </c>
      <c r="K108" s="180">
        <v>19</v>
      </c>
      <c r="M108" s="178" t="s">
        <v>34</v>
      </c>
      <c r="N108" s="181">
        <f>N106/N107</f>
        <v>0.7647058823529411</v>
      </c>
    </row>
    <row r="109" spans="10:11" ht="15">
      <c r="J109" s="178" t="s">
        <v>34</v>
      </c>
      <c r="K109" s="181">
        <f>K107/K108</f>
        <v>0.7368421052631579</v>
      </c>
    </row>
    <row r="112" spans="10:11" ht="15">
      <c r="J112" s="314">
        <v>43466</v>
      </c>
      <c r="K112" s="315"/>
    </row>
    <row r="113" spans="10:11" ht="45">
      <c r="J113" s="199" t="s">
        <v>134</v>
      </c>
      <c r="K113" s="198" t="s">
        <v>32</v>
      </c>
    </row>
    <row r="114" spans="9:11" ht="15">
      <c r="I114" s="15" t="s">
        <v>293</v>
      </c>
      <c r="J114" s="170" t="s">
        <v>208</v>
      </c>
      <c r="K114" s="170">
        <v>1</v>
      </c>
    </row>
    <row r="115" spans="9:11" ht="15">
      <c r="I115" s="15" t="s">
        <v>293</v>
      </c>
      <c r="J115" s="174" t="s">
        <v>72</v>
      </c>
      <c r="K115" s="170">
        <v>1</v>
      </c>
    </row>
    <row r="116" spans="9:11" ht="15">
      <c r="I116" s="15" t="s">
        <v>293</v>
      </c>
      <c r="J116" s="174" t="s">
        <v>280</v>
      </c>
      <c r="K116" s="170">
        <v>1</v>
      </c>
    </row>
    <row r="117" spans="9:11" ht="15">
      <c r="I117" s="15" t="s">
        <v>294</v>
      </c>
      <c r="J117" s="182" t="s">
        <v>296</v>
      </c>
      <c r="K117" s="170">
        <v>1</v>
      </c>
    </row>
    <row r="118" spans="9:11" ht="15">
      <c r="I118" s="15" t="s">
        <v>293</v>
      </c>
      <c r="J118" s="174" t="s">
        <v>201</v>
      </c>
      <c r="K118" s="170">
        <v>1</v>
      </c>
    </row>
    <row r="119" spans="9:11" ht="15">
      <c r="I119" s="15" t="s">
        <v>293</v>
      </c>
      <c r="J119" s="171" t="s">
        <v>213</v>
      </c>
      <c r="K119" s="170">
        <v>1</v>
      </c>
    </row>
    <row r="120" spans="9:11" ht="15">
      <c r="I120" s="15" t="s">
        <v>293</v>
      </c>
      <c r="J120" s="171" t="s">
        <v>98</v>
      </c>
      <c r="K120" s="170">
        <v>1</v>
      </c>
    </row>
    <row r="121" spans="9:11" ht="15">
      <c r="I121" s="15" t="s">
        <v>293</v>
      </c>
      <c r="J121" s="170" t="s">
        <v>202</v>
      </c>
      <c r="K121" s="170">
        <v>0</v>
      </c>
    </row>
    <row r="122" spans="9:11" ht="15">
      <c r="I122" s="15" t="s">
        <v>293</v>
      </c>
      <c r="J122" s="171" t="s">
        <v>203</v>
      </c>
      <c r="K122" s="170">
        <v>1</v>
      </c>
    </row>
    <row r="123" spans="9:11" ht="15">
      <c r="I123" s="15" t="s">
        <v>293</v>
      </c>
      <c r="J123" s="171" t="s">
        <v>220</v>
      </c>
      <c r="K123" s="170">
        <v>1</v>
      </c>
    </row>
    <row r="124" spans="9:11" ht="15">
      <c r="I124" s="15" t="s">
        <v>292</v>
      </c>
      <c r="J124" s="170" t="s">
        <v>206</v>
      </c>
      <c r="K124" s="170">
        <v>0</v>
      </c>
    </row>
    <row r="125" spans="9:11" ht="15">
      <c r="I125" s="15" t="s">
        <v>293</v>
      </c>
      <c r="J125" s="170" t="s">
        <v>291</v>
      </c>
      <c r="K125" s="170">
        <v>0</v>
      </c>
    </row>
    <row r="126" spans="9:11" ht="15">
      <c r="I126" s="15" t="s">
        <v>293</v>
      </c>
      <c r="J126" s="170" t="s">
        <v>295</v>
      </c>
      <c r="K126" s="170">
        <v>0</v>
      </c>
    </row>
    <row r="127" spans="9:11" ht="15">
      <c r="I127" s="15" t="s">
        <v>293</v>
      </c>
      <c r="J127" s="171" t="s">
        <v>205</v>
      </c>
      <c r="K127" s="170">
        <v>0</v>
      </c>
    </row>
    <row r="128" spans="9:11" ht="15">
      <c r="I128" s="15" t="s">
        <v>293</v>
      </c>
      <c r="J128" s="170" t="s">
        <v>247</v>
      </c>
      <c r="K128" s="170">
        <v>0</v>
      </c>
    </row>
    <row r="129" spans="9:11" ht="15">
      <c r="I129" s="15" t="s">
        <v>293</v>
      </c>
      <c r="J129" s="170" t="s">
        <v>281</v>
      </c>
      <c r="K129" s="170">
        <v>1</v>
      </c>
    </row>
    <row r="130" spans="9:11" ht="15">
      <c r="I130" s="15" t="s">
        <v>293</v>
      </c>
      <c r="J130" s="171" t="s">
        <v>211</v>
      </c>
      <c r="K130" s="170">
        <v>1</v>
      </c>
    </row>
    <row r="131" spans="9:11" ht="15">
      <c r="I131" s="15" t="s">
        <v>293</v>
      </c>
      <c r="J131" s="171" t="s">
        <v>95</v>
      </c>
      <c r="K131" s="170">
        <v>1</v>
      </c>
    </row>
    <row r="132" spans="9:11" ht="15">
      <c r="I132" s="15" t="s">
        <v>293</v>
      </c>
      <c r="J132" s="183" t="s">
        <v>245</v>
      </c>
      <c r="K132" s="170">
        <v>1</v>
      </c>
    </row>
    <row r="133" spans="10:11" ht="25.5">
      <c r="J133" s="177" t="s">
        <v>164</v>
      </c>
      <c r="K133" s="178">
        <v>13</v>
      </c>
    </row>
    <row r="134" spans="10:11" ht="15">
      <c r="J134" s="179" t="s">
        <v>33</v>
      </c>
      <c r="K134" s="180">
        <v>19</v>
      </c>
    </row>
    <row r="135" spans="10:11" ht="15">
      <c r="J135" s="178" t="s">
        <v>34</v>
      </c>
      <c r="K135" s="181">
        <f>K133/K134</f>
        <v>0.6842105263157895</v>
      </c>
    </row>
    <row r="136" ht="15">
      <c r="J136" s="15" t="s">
        <v>297</v>
      </c>
    </row>
  </sheetData>
  <mergeCells count="39">
    <mergeCell ref="A20:E20"/>
    <mergeCell ref="J60:K60"/>
    <mergeCell ref="J40:K40"/>
    <mergeCell ref="J86:K86"/>
    <mergeCell ref="A19:G19"/>
    <mergeCell ref="A29:G29"/>
    <mergeCell ref="A30:G31"/>
    <mergeCell ref="A32:H32"/>
    <mergeCell ref="B33:F33"/>
    <mergeCell ref="B34:F34"/>
    <mergeCell ref="B36:F36"/>
    <mergeCell ref="B35:F35"/>
    <mergeCell ref="B8:D8"/>
    <mergeCell ref="E8:G8"/>
    <mergeCell ref="A9:G9"/>
    <mergeCell ref="A10:G10"/>
    <mergeCell ref="A11:G11"/>
    <mergeCell ref="A16:C16"/>
    <mergeCell ref="D16:G16"/>
    <mergeCell ref="A17:C18"/>
    <mergeCell ref="D17:G18"/>
    <mergeCell ref="A12:G12"/>
    <mergeCell ref="A13:C13"/>
    <mergeCell ref="A14:C15"/>
    <mergeCell ref="D14:G15"/>
    <mergeCell ref="D13:G13"/>
    <mergeCell ref="A1:G1"/>
    <mergeCell ref="A2:G5"/>
    <mergeCell ref="A6:G6"/>
    <mergeCell ref="B7:D7"/>
    <mergeCell ref="E7:G7"/>
    <mergeCell ref="M40:N40"/>
    <mergeCell ref="B37:F37"/>
    <mergeCell ref="B38:F38"/>
    <mergeCell ref="J112:K112"/>
    <mergeCell ref="B40:F40"/>
    <mergeCell ref="M86:N86"/>
    <mergeCell ref="B39:F39"/>
    <mergeCell ref="M60:N60"/>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7"/>
  <sheetViews>
    <sheetView zoomScale="138" zoomScaleNormal="138" workbookViewId="0" topLeftCell="A86">
      <selection activeCell="A52" sqref="A52"/>
    </sheetView>
  </sheetViews>
  <sheetFormatPr defaultColWidth="10.8515625" defaultRowHeight="15"/>
  <cols>
    <col min="1" max="1" width="21.421875" style="15" customWidth="1"/>
    <col min="2" max="2" width="23.140625" style="15" customWidth="1"/>
    <col min="3" max="3" width="21.7109375" style="15" customWidth="1"/>
    <col min="4" max="4" width="20.28125" style="15" customWidth="1"/>
    <col min="5" max="5" width="22.140625" style="15" customWidth="1"/>
    <col min="6" max="6" width="10.8515625" style="15" customWidth="1"/>
    <col min="7" max="7" width="39.00390625" style="15" customWidth="1"/>
    <col min="8" max="8" width="27.7109375" style="15" customWidth="1"/>
    <col min="9" max="9" width="69.28125" style="15" customWidth="1"/>
    <col min="10" max="10" width="18.421875" style="15" customWidth="1"/>
    <col min="11" max="11" width="3.8515625" style="15" customWidth="1"/>
    <col min="12" max="12" width="52.7109375" style="15" customWidth="1"/>
    <col min="13" max="13" width="26.140625" style="15" customWidth="1"/>
    <col min="14" max="16384" width="10.8515625" style="15" customWidth="1"/>
  </cols>
  <sheetData>
    <row r="1" spans="1:10" ht="15">
      <c r="A1" s="332"/>
      <c r="B1" s="332"/>
      <c r="C1" s="332"/>
      <c r="D1" s="332"/>
      <c r="E1" s="332"/>
      <c r="F1" s="332"/>
      <c r="G1" s="332"/>
      <c r="H1" s="19"/>
      <c r="I1" s="20"/>
      <c r="J1" s="20"/>
    </row>
    <row r="2" spans="1:10" ht="15">
      <c r="A2" s="333" t="s">
        <v>9</v>
      </c>
      <c r="B2" s="333"/>
      <c r="C2" s="333"/>
      <c r="D2" s="333"/>
      <c r="E2" s="333"/>
      <c r="F2" s="333"/>
      <c r="G2" s="333"/>
      <c r="H2" s="19"/>
      <c r="I2" s="20"/>
      <c r="J2" s="20"/>
    </row>
    <row r="3" spans="1:10" ht="15">
      <c r="A3" s="333"/>
      <c r="B3" s="333"/>
      <c r="C3" s="333"/>
      <c r="D3" s="333"/>
      <c r="E3" s="333"/>
      <c r="F3" s="333"/>
      <c r="G3" s="333"/>
      <c r="H3" s="19"/>
      <c r="I3" s="47" t="s">
        <v>14</v>
      </c>
      <c r="J3" s="20"/>
    </row>
    <row r="4" spans="1:10" ht="9.75" customHeight="1">
      <c r="A4" s="333"/>
      <c r="B4" s="333"/>
      <c r="C4" s="333"/>
      <c r="D4" s="333"/>
      <c r="E4" s="333"/>
      <c r="F4" s="333"/>
      <c r="G4" s="333"/>
      <c r="H4" s="19"/>
      <c r="I4" s="47" t="s">
        <v>35</v>
      </c>
      <c r="J4" s="20"/>
    </row>
    <row r="5" spans="1:10" ht="15" hidden="1">
      <c r="A5" s="333"/>
      <c r="B5" s="333"/>
      <c r="C5" s="333"/>
      <c r="D5" s="333"/>
      <c r="E5" s="333"/>
      <c r="F5" s="333"/>
      <c r="G5" s="333"/>
      <c r="H5" s="19"/>
      <c r="I5" s="47" t="s">
        <v>36</v>
      </c>
      <c r="J5" s="20"/>
    </row>
    <row r="6" spans="1:10" ht="15">
      <c r="A6" s="321" t="s">
        <v>10</v>
      </c>
      <c r="B6" s="321"/>
      <c r="C6" s="321"/>
      <c r="D6" s="321"/>
      <c r="E6" s="321"/>
      <c r="F6" s="321"/>
      <c r="G6" s="321"/>
      <c r="H6" s="19"/>
      <c r="I6" s="21"/>
      <c r="J6" s="21"/>
    </row>
    <row r="7" spans="1:10" ht="15">
      <c r="A7" s="23" t="s">
        <v>11</v>
      </c>
      <c r="B7" s="334" t="s">
        <v>12</v>
      </c>
      <c r="C7" s="334"/>
      <c r="D7" s="334"/>
      <c r="E7" s="327" t="s">
        <v>13</v>
      </c>
      <c r="F7" s="327"/>
      <c r="G7" s="327"/>
      <c r="H7" s="19"/>
      <c r="I7" s="20"/>
      <c r="J7" s="20"/>
    </row>
    <row r="8" spans="1:10" ht="63.75" customHeight="1">
      <c r="A8" s="24" t="str">
        <f>'CCI INVESTIGACION'!C10</f>
        <v>Eficacia en la ejecución de proyectos de Investigación</v>
      </c>
      <c r="B8" s="330">
        <f>'CCI INVESTIGACION'!G10</f>
        <v>1</v>
      </c>
      <c r="C8" s="331"/>
      <c r="D8" s="331"/>
      <c r="E8" s="326" t="s">
        <v>14</v>
      </c>
      <c r="F8" s="326"/>
      <c r="G8" s="326"/>
      <c r="H8" s="19"/>
      <c r="I8" s="20"/>
      <c r="J8" s="20"/>
    </row>
    <row r="9" spans="1:10" ht="15">
      <c r="A9" s="327" t="s">
        <v>15</v>
      </c>
      <c r="B9" s="327"/>
      <c r="C9" s="327"/>
      <c r="D9" s="327"/>
      <c r="E9" s="327"/>
      <c r="F9" s="327"/>
      <c r="G9" s="327"/>
      <c r="H9" s="19"/>
      <c r="I9" s="20"/>
      <c r="J9" s="20"/>
    </row>
    <row r="10" spans="1:10" ht="42" customHeight="1">
      <c r="A10" s="335" t="str">
        <f>'CCI INVESTIGACION'!E10</f>
        <v>Determinar el porcentaje de proyectos de investigación presentados y activos</v>
      </c>
      <c r="B10" s="335"/>
      <c r="C10" s="335"/>
      <c r="D10" s="335"/>
      <c r="E10" s="335"/>
      <c r="F10" s="335"/>
      <c r="G10" s="335"/>
      <c r="H10" s="19"/>
      <c r="I10" s="20"/>
      <c r="J10" s="20"/>
    </row>
    <row r="11" spans="1:10" ht="15">
      <c r="A11" s="327" t="s">
        <v>16</v>
      </c>
      <c r="B11" s="327"/>
      <c r="C11" s="327"/>
      <c r="D11" s="327"/>
      <c r="E11" s="327"/>
      <c r="F11" s="327"/>
      <c r="G11" s="327"/>
      <c r="H11" s="19"/>
      <c r="I11" s="20"/>
      <c r="J11" s="20"/>
    </row>
    <row r="12" spans="1:10" ht="36.75" customHeight="1">
      <c r="A12" s="336" t="str">
        <f>'CCI INVESTIGACION'!D10</f>
        <v>Proyectos de investigación activos*100/Número de proyectos presentados en convocatoria</v>
      </c>
      <c r="B12" s="335"/>
      <c r="C12" s="335"/>
      <c r="D12" s="335"/>
      <c r="E12" s="335"/>
      <c r="F12" s="335"/>
      <c r="G12" s="335"/>
      <c r="H12" s="19"/>
      <c r="I12" s="20"/>
      <c r="J12" s="20"/>
    </row>
    <row r="13" spans="1:10" ht="15">
      <c r="A13" s="327" t="s">
        <v>17</v>
      </c>
      <c r="B13" s="327"/>
      <c r="C13" s="327"/>
      <c r="D13" s="334" t="s">
        <v>18</v>
      </c>
      <c r="E13" s="334"/>
      <c r="F13" s="334"/>
      <c r="G13" s="334"/>
      <c r="H13" s="19"/>
      <c r="I13" s="20"/>
      <c r="J13" s="20"/>
    </row>
    <row r="14" spans="1:10" ht="14.1" customHeight="1">
      <c r="A14" s="325" t="s">
        <v>145</v>
      </c>
      <c r="B14" s="325"/>
      <c r="C14" s="325"/>
      <c r="D14" s="326" t="s">
        <v>107</v>
      </c>
      <c r="E14" s="326"/>
      <c r="F14" s="326"/>
      <c r="G14" s="326"/>
      <c r="H14" s="19"/>
      <c r="I14" s="20"/>
      <c r="J14" s="20"/>
    </row>
    <row r="15" spans="1:10" ht="40.5" customHeight="1">
      <c r="A15" s="325"/>
      <c r="B15" s="325"/>
      <c r="C15" s="325"/>
      <c r="D15" s="326"/>
      <c r="E15" s="326"/>
      <c r="F15" s="326"/>
      <c r="G15" s="326"/>
      <c r="H15" s="19"/>
      <c r="I15" s="20"/>
      <c r="J15" s="20"/>
    </row>
    <row r="16" spans="1:10" ht="15">
      <c r="A16" s="327" t="s">
        <v>19</v>
      </c>
      <c r="B16" s="327"/>
      <c r="C16" s="327"/>
      <c r="D16" s="327" t="s">
        <v>20</v>
      </c>
      <c r="E16" s="327"/>
      <c r="F16" s="327"/>
      <c r="G16" s="327"/>
      <c r="H16" s="19"/>
      <c r="I16" s="20"/>
      <c r="J16" s="20"/>
    </row>
    <row r="17" spans="1:10" ht="15">
      <c r="A17" s="328" t="s">
        <v>104</v>
      </c>
      <c r="B17" s="326"/>
      <c r="C17" s="326"/>
      <c r="D17" s="326" t="s">
        <v>136</v>
      </c>
      <c r="E17" s="326"/>
      <c r="F17" s="326"/>
      <c r="G17" s="326"/>
      <c r="H17" s="19"/>
      <c r="I17" s="20"/>
      <c r="J17" s="20"/>
    </row>
    <row r="18" spans="1:10" ht="15">
      <c r="A18" s="326"/>
      <c r="B18" s="326"/>
      <c r="C18" s="326"/>
      <c r="D18" s="326"/>
      <c r="E18" s="326"/>
      <c r="F18" s="326"/>
      <c r="G18" s="326"/>
      <c r="H18" s="19"/>
      <c r="I18" s="20"/>
      <c r="J18" s="20"/>
    </row>
    <row r="19" spans="1:10" ht="15">
      <c r="A19" s="320" t="s">
        <v>21</v>
      </c>
      <c r="B19" s="321"/>
      <c r="C19" s="321"/>
      <c r="D19" s="321"/>
      <c r="E19" s="320"/>
      <c r="F19" s="320"/>
      <c r="G19" s="320"/>
      <c r="H19" s="19"/>
      <c r="I19" s="20"/>
      <c r="J19" s="20"/>
    </row>
    <row r="20" spans="1:10" ht="15">
      <c r="A20" s="39"/>
      <c r="B20" s="339" t="s">
        <v>22</v>
      </c>
      <c r="C20" s="322"/>
      <c r="D20" s="322"/>
      <c r="E20" s="322"/>
      <c r="F20" s="322"/>
      <c r="G20" s="26"/>
      <c r="H20" s="19"/>
      <c r="I20" s="20"/>
      <c r="J20" s="20"/>
    </row>
    <row r="21" spans="2:10" ht="65.25" customHeight="1">
      <c r="B21" s="39" t="s">
        <v>37</v>
      </c>
      <c r="C21" s="40" t="s">
        <v>106</v>
      </c>
      <c r="D21" s="40" t="s">
        <v>137</v>
      </c>
      <c r="E21" s="40" t="s">
        <v>105</v>
      </c>
      <c r="F21" s="40" t="s">
        <v>0</v>
      </c>
      <c r="G21" s="31"/>
      <c r="H21" s="19"/>
      <c r="I21" s="31"/>
      <c r="J21" s="31"/>
    </row>
    <row r="22" spans="2:10" ht="23.25" customHeight="1">
      <c r="B22" s="124" t="s">
        <v>86</v>
      </c>
      <c r="C22" s="121">
        <f>J48</f>
        <v>4</v>
      </c>
      <c r="D22" s="33">
        <f>J47</f>
        <v>4</v>
      </c>
      <c r="E22" s="56">
        <f aca="true" t="shared" si="0" ref="E22:E28">D22/C22</f>
        <v>1</v>
      </c>
      <c r="F22" s="56">
        <f>B8</f>
        <v>1</v>
      </c>
      <c r="G22" s="31"/>
      <c r="H22" s="19"/>
      <c r="I22" s="31"/>
      <c r="J22" s="31"/>
    </row>
    <row r="23" spans="2:10" ht="28.5" customHeight="1">
      <c r="B23" s="124" t="s">
        <v>87</v>
      </c>
      <c r="C23" s="121">
        <f>J60</f>
        <v>4</v>
      </c>
      <c r="D23" s="33">
        <f>J59</f>
        <v>3</v>
      </c>
      <c r="E23" s="56">
        <f t="shared" si="0"/>
        <v>0.75</v>
      </c>
      <c r="F23" s="56">
        <f>B8</f>
        <v>1</v>
      </c>
      <c r="G23" s="31"/>
      <c r="H23" s="19"/>
      <c r="I23" s="31"/>
      <c r="J23" s="31"/>
    </row>
    <row r="24" spans="2:10" ht="28.5" customHeight="1">
      <c r="B24" s="124" t="s">
        <v>129</v>
      </c>
      <c r="C24" s="121">
        <v>6</v>
      </c>
      <c r="D24" s="76">
        <v>6</v>
      </c>
      <c r="E24" s="56">
        <f t="shared" si="0"/>
        <v>1</v>
      </c>
      <c r="F24" s="56">
        <v>1</v>
      </c>
      <c r="G24" s="31"/>
      <c r="H24" s="19"/>
      <c r="I24" s="31"/>
      <c r="J24" s="31"/>
    </row>
    <row r="25" spans="1:10" ht="27.95" customHeight="1">
      <c r="A25" s="31"/>
      <c r="B25" s="43" t="s">
        <v>165</v>
      </c>
      <c r="C25" s="90">
        <v>5</v>
      </c>
      <c r="D25" s="90">
        <v>5</v>
      </c>
      <c r="E25" s="56">
        <f t="shared" si="0"/>
        <v>1</v>
      </c>
      <c r="F25" s="89">
        <v>1</v>
      </c>
      <c r="G25" s="31"/>
      <c r="H25" s="19"/>
      <c r="I25" s="31"/>
      <c r="J25" s="31"/>
    </row>
    <row r="26" spans="1:10" ht="27.95" customHeight="1">
      <c r="A26" s="31"/>
      <c r="B26" s="141" t="s">
        <v>214</v>
      </c>
      <c r="C26" s="137">
        <v>7</v>
      </c>
      <c r="D26" s="137">
        <v>7</v>
      </c>
      <c r="E26" s="56">
        <f t="shared" si="0"/>
        <v>1</v>
      </c>
      <c r="F26" s="122">
        <v>1</v>
      </c>
      <c r="G26" s="31"/>
      <c r="H26" s="19"/>
      <c r="I26" s="31"/>
      <c r="J26" s="31"/>
    </row>
    <row r="27" spans="1:10" ht="27.95" customHeight="1">
      <c r="A27" s="31"/>
      <c r="B27" s="141" t="s">
        <v>259</v>
      </c>
      <c r="C27" s="137">
        <v>7</v>
      </c>
      <c r="D27" s="137">
        <v>7</v>
      </c>
      <c r="E27" s="164">
        <f t="shared" si="0"/>
        <v>1</v>
      </c>
      <c r="F27" s="152">
        <v>1</v>
      </c>
      <c r="G27" s="31"/>
      <c r="H27" s="19"/>
      <c r="I27" s="31"/>
      <c r="J27" s="31"/>
    </row>
    <row r="28" spans="1:10" ht="27.95" customHeight="1">
      <c r="A28" s="31"/>
      <c r="B28" s="141" t="s">
        <v>282</v>
      </c>
      <c r="C28" s="137">
        <f>J107</f>
        <v>7</v>
      </c>
      <c r="D28" s="137">
        <f>M52</f>
        <v>7</v>
      </c>
      <c r="E28" s="164">
        <f t="shared" si="0"/>
        <v>1</v>
      </c>
      <c r="F28" s="209">
        <v>1</v>
      </c>
      <c r="G28" s="31"/>
      <c r="H28" s="19"/>
      <c r="I28" s="31"/>
      <c r="J28" s="31"/>
    </row>
    <row r="29" spans="1:10" ht="15">
      <c r="A29" s="324" t="s">
        <v>26</v>
      </c>
      <c r="B29" s="324"/>
      <c r="C29" s="324"/>
      <c r="D29" s="324"/>
      <c r="E29" s="324"/>
      <c r="F29" s="324"/>
      <c r="G29" s="324"/>
      <c r="H29" s="19"/>
      <c r="I29" s="20"/>
      <c r="J29" s="20"/>
    </row>
    <row r="30" spans="1:10" ht="15">
      <c r="A30" s="325"/>
      <c r="B30" s="325"/>
      <c r="C30" s="325"/>
      <c r="D30" s="325"/>
      <c r="E30" s="325"/>
      <c r="F30" s="325"/>
      <c r="G30" s="325"/>
      <c r="H30" s="19"/>
      <c r="I30" s="20"/>
      <c r="J30" s="20"/>
    </row>
    <row r="31" spans="1:10" ht="300" customHeight="1">
      <c r="A31" s="325"/>
      <c r="B31" s="325"/>
      <c r="C31" s="325"/>
      <c r="D31" s="325"/>
      <c r="E31" s="325"/>
      <c r="F31" s="325"/>
      <c r="G31" s="325"/>
      <c r="H31" s="19"/>
      <c r="I31" s="20"/>
      <c r="J31" s="20"/>
    </row>
    <row r="32" spans="1:10" ht="15">
      <c r="A32" s="321" t="s">
        <v>27</v>
      </c>
      <c r="B32" s="321"/>
      <c r="C32" s="321"/>
      <c r="D32" s="321"/>
      <c r="E32" s="321"/>
      <c r="F32" s="321"/>
      <c r="G32" s="321"/>
      <c r="H32" s="324"/>
      <c r="I32" s="20"/>
      <c r="J32" s="20"/>
    </row>
    <row r="33" spans="1:10" ht="15">
      <c r="A33" s="39" t="s">
        <v>23</v>
      </c>
      <c r="B33" s="337" t="s">
        <v>28</v>
      </c>
      <c r="C33" s="337"/>
      <c r="D33" s="337"/>
      <c r="E33" s="337"/>
      <c r="F33" s="337"/>
      <c r="G33" s="40" t="s">
        <v>29</v>
      </c>
      <c r="H33" s="40" t="s">
        <v>30</v>
      </c>
      <c r="I33" s="42"/>
      <c r="J33" s="42"/>
    </row>
    <row r="34" spans="1:10" ht="54" customHeight="1">
      <c r="A34" s="43" t="s">
        <v>86</v>
      </c>
      <c r="B34" s="378" t="s">
        <v>112</v>
      </c>
      <c r="C34" s="379"/>
      <c r="D34" s="379"/>
      <c r="E34" s="379"/>
      <c r="F34" s="380"/>
      <c r="G34" s="74" t="s">
        <v>199</v>
      </c>
      <c r="H34" s="128"/>
      <c r="I34" s="20"/>
      <c r="J34" s="20"/>
    </row>
    <row r="35" spans="1:10" ht="81.95" customHeight="1">
      <c r="A35" s="43" t="s">
        <v>87</v>
      </c>
      <c r="B35" s="371" t="s">
        <v>113</v>
      </c>
      <c r="C35" s="371"/>
      <c r="D35" s="371"/>
      <c r="E35" s="371"/>
      <c r="F35" s="371"/>
      <c r="G35" s="74" t="s">
        <v>199</v>
      </c>
      <c r="H35" s="129"/>
      <c r="I35" s="20"/>
      <c r="J35" s="20"/>
    </row>
    <row r="36" spans="1:88" s="47" customFormat="1" ht="105.95" customHeight="1">
      <c r="A36" s="43" t="s">
        <v>129</v>
      </c>
      <c r="B36" s="338" t="s">
        <v>166</v>
      </c>
      <c r="C36" s="338"/>
      <c r="D36" s="338"/>
      <c r="E36" s="338"/>
      <c r="F36" s="338"/>
      <c r="G36" s="81"/>
      <c r="H36" s="130" t="s">
        <v>199</v>
      </c>
      <c r="K36" s="58"/>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9"/>
      <c r="BE36" s="60"/>
      <c r="BF36" s="60"/>
      <c r="BG36" s="60"/>
      <c r="BH36" s="60"/>
      <c r="BI36" s="60"/>
      <c r="BJ36" s="60"/>
      <c r="BM36" s="375" t="s">
        <v>80</v>
      </c>
      <c r="BN36" s="376"/>
      <c r="BO36" s="376"/>
      <c r="BP36" s="376"/>
      <c r="BQ36" s="377"/>
      <c r="BR36" s="53" t="e">
        <f>AVERAGE(#REF!)</f>
        <v>#REF!</v>
      </c>
      <c r="BS36" s="375" t="s">
        <v>80</v>
      </c>
      <c r="BT36" s="376"/>
      <c r="BU36" s="376"/>
      <c r="BV36" s="376"/>
      <c r="BW36" s="377"/>
      <c r="BX36" s="53" t="e">
        <f>AVERAGE(#REF!)</f>
        <v>#REF!</v>
      </c>
      <c r="BY36" s="375" t="s">
        <v>80</v>
      </c>
      <c r="BZ36" s="376"/>
      <c r="CA36" s="376"/>
      <c r="CB36" s="376"/>
      <c r="CC36" s="377"/>
      <c r="CD36" s="53" t="e">
        <f>AVERAGE(#REF!)</f>
        <v>#REF!</v>
      </c>
      <c r="CE36" s="375" t="s">
        <v>80</v>
      </c>
      <c r="CF36" s="376"/>
      <c r="CG36" s="376"/>
      <c r="CH36" s="376"/>
      <c r="CI36" s="377"/>
      <c r="CJ36" s="53" t="e">
        <f>AVERAGE(#REF!)</f>
        <v>#REF!</v>
      </c>
    </row>
    <row r="37" spans="1:88" s="47" customFormat="1" ht="198.75" customHeight="1">
      <c r="A37" s="46" t="s">
        <v>165</v>
      </c>
      <c r="B37" s="381" t="s">
        <v>167</v>
      </c>
      <c r="C37" s="381"/>
      <c r="D37" s="381"/>
      <c r="E37" s="381"/>
      <c r="F37" s="381"/>
      <c r="G37" s="142"/>
      <c r="H37" s="143" t="s">
        <v>199</v>
      </c>
      <c r="I37" s="91"/>
      <c r="J37" s="91"/>
      <c r="K37" s="58"/>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9"/>
      <c r="BE37" s="60"/>
      <c r="BF37" s="60"/>
      <c r="BG37" s="60"/>
      <c r="BH37" s="60"/>
      <c r="BI37" s="60"/>
      <c r="BJ37" s="60"/>
      <c r="BM37" s="103"/>
      <c r="BN37" s="103"/>
      <c r="BO37" s="103"/>
      <c r="BP37" s="103"/>
      <c r="BQ37" s="103"/>
      <c r="BR37" s="104"/>
      <c r="BS37" s="103"/>
      <c r="BT37" s="103"/>
      <c r="BU37" s="103"/>
      <c r="BV37" s="103"/>
      <c r="BW37" s="103"/>
      <c r="BX37" s="104"/>
      <c r="BY37" s="103"/>
      <c r="BZ37" s="103"/>
      <c r="CA37" s="103"/>
      <c r="CB37" s="103"/>
      <c r="CC37" s="103"/>
      <c r="CD37" s="104"/>
      <c r="CE37" s="103"/>
      <c r="CF37" s="103"/>
      <c r="CG37" s="103"/>
      <c r="CH37" s="103"/>
      <c r="CI37" s="103"/>
      <c r="CJ37" s="104"/>
    </row>
    <row r="38" spans="1:88" s="47" customFormat="1" ht="87" customHeight="1">
      <c r="A38" s="43" t="s">
        <v>214</v>
      </c>
      <c r="B38" s="338" t="s">
        <v>273</v>
      </c>
      <c r="C38" s="338"/>
      <c r="D38" s="338"/>
      <c r="E38" s="338"/>
      <c r="F38" s="338"/>
      <c r="G38" s="142"/>
      <c r="H38" s="143"/>
      <c r="I38" s="200"/>
      <c r="J38" s="200"/>
      <c r="K38" s="58"/>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9"/>
      <c r="BE38" s="60"/>
      <c r="BF38" s="60"/>
      <c r="BG38" s="60"/>
      <c r="BH38" s="60"/>
      <c r="BI38" s="60"/>
      <c r="BJ38" s="60"/>
      <c r="BM38" s="103"/>
      <c r="BN38" s="103"/>
      <c r="BO38" s="103"/>
      <c r="BP38" s="103"/>
      <c r="BQ38" s="103"/>
      <c r="BR38" s="104"/>
      <c r="BS38" s="103"/>
      <c r="BT38" s="103"/>
      <c r="BU38" s="103"/>
      <c r="BV38" s="103"/>
      <c r="BW38" s="103"/>
      <c r="BX38" s="104"/>
      <c r="BY38" s="103"/>
      <c r="BZ38" s="103"/>
      <c r="CA38" s="103"/>
      <c r="CB38" s="103"/>
      <c r="CC38" s="103"/>
      <c r="CD38" s="104"/>
      <c r="CE38" s="103"/>
      <c r="CF38" s="103"/>
      <c r="CG38" s="103"/>
      <c r="CH38" s="103"/>
      <c r="CI38" s="103"/>
      <c r="CJ38" s="104"/>
    </row>
    <row r="39" spans="1:88" s="47" customFormat="1" ht="81" customHeight="1">
      <c r="A39" s="48" t="s">
        <v>260</v>
      </c>
      <c r="B39" s="338" t="s">
        <v>274</v>
      </c>
      <c r="C39" s="338"/>
      <c r="D39" s="338"/>
      <c r="E39" s="338"/>
      <c r="F39" s="338"/>
      <c r="G39" s="145"/>
      <c r="H39" s="130"/>
      <c r="I39" s="120"/>
      <c r="J39" s="125"/>
      <c r="K39" s="58"/>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9"/>
      <c r="BE39" s="60"/>
      <c r="BF39" s="60"/>
      <c r="BG39" s="60"/>
      <c r="BH39" s="60"/>
      <c r="BI39" s="60"/>
      <c r="BJ39" s="60"/>
      <c r="BM39" s="103"/>
      <c r="BN39" s="103"/>
      <c r="BO39" s="103"/>
      <c r="BP39" s="103"/>
      <c r="BQ39" s="103"/>
      <c r="BR39" s="104"/>
      <c r="BS39" s="103"/>
      <c r="BT39" s="103"/>
      <c r="BU39" s="103"/>
      <c r="BV39" s="103"/>
      <c r="BW39" s="103"/>
      <c r="BX39" s="104"/>
      <c r="BY39" s="103"/>
      <c r="BZ39" s="103"/>
      <c r="CA39" s="103"/>
      <c r="CB39" s="103"/>
      <c r="CC39" s="103"/>
      <c r="CD39" s="104"/>
      <c r="CE39" s="103"/>
      <c r="CF39" s="103"/>
      <c r="CG39" s="103"/>
      <c r="CH39" s="103"/>
      <c r="CI39" s="103"/>
      <c r="CJ39" s="104"/>
    </row>
    <row r="40" spans="1:55" s="47" customFormat="1" ht="48.95" customHeight="1">
      <c r="A40" s="48" t="s">
        <v>260</v>
      </c>
      <c r="B40" s="338" t="s">
        <v>274</v>
      </c>
      <c r="C40" s="338"/>
      <c r="D40" s="338"/>
      <c r="E40" s="338"/>
      <c r="F40" s="338"/>
      <c r="G40" s="48"/>
      <c r="H40" s="48"/>
      <c r="I40" s="327" t="s">
        <v>115</v>
      </c>
      <c r="J40" s="327"/>
      <c r="L40" s="327" t="s">
        <v>283</v>
      </c>
      <c r="M40" s="327"/>
      <c r="BC40" s="57"/>
    </row>
    <row r="41" spans="1:55" s="47" customFormat="1" ht="101.1" customHeight="1">
      <c r="A41" s="48" t="s">
        <v>299</v>
      </c>
      <c r="B41" s="338" t="s">
        <v>300</v>
      </c>
      <c r="C41" s="338"/>
      <c r="D41" s="338"/>
      <c r="E41" s="338"/>
      <c r="F41" s="338"/>
      <c r="G41" s="48"/>
      <c r="H41" s="31"/>
      <c r="I41" s="220"/>
      <c r="J41" s="215"/>
      <c r="L41" s="215"/>
      <c r="M41" s="215"/>
      <c r="BC41" s="57"/>
    </row>
    <row r="42" spans="9:26" s="47" customFormat="1" ht="30" customHeight="1">
      <c r="I42" s="144" t="s">
        <v>38</v>
      </c>
      <c r="J42" s="61" t="s">
        <v>138</v>
      </c>
      <c r="L42" s="82" t="s">
        <v>171</v>
      </c>
      <c r="M42" s="61" t="s">
        <v>138</v>
      </c>
      <c r="Z42" s="57"/>
    </row>
    <row r="43" spans="9:26" s="47" customFormat="1" ht="39.95" customHeight="1">
      <c r="I43" s="54" t="s">
        <v>81</v>
      </c>
      <c r="J43" s="48">
        <v>1</v>
      </c>
      <c r="L43" s="204" t="s">
        <v>284</v>
      </c>
      <c r="M43" s="48">
        <v>1</v>
      </c>
      <c r="Z43" s="57"/>
    </row>
    <row r="44" spans="9:26" s="47" customFormat="1" ht="39.95" customHeight="1">
      <c r="I44" s="206" t="s">
        <v>82</v>
      </c>
      <c r="J44" s="48">
        <v>1</v>
      </c>
      <c r="L44" s="208" t="s">
        <v>285</v>
      </c>
      <c r="M44" s="48">
        <v>1</v>
      </c>
      <c r="Z44" s="57"/>
    </row>
    <row r="45" spans="9:26" s="47" customFormat="1" ht="56.1" customHeight="1">
      <c r="I45" s="205" t="s">
        <v>83</v>
      </c>
      <c r="J45" s="48">
        <v>1</v>
      </c>
      <c r="L45" s="218" t="s">
        <v>286</v>
      </c>
      <c r="M45" s="48">
        <v>1</v>
      </c>
      <c r="Z45" s="57"/>
    </row>
    <row r="46" spans="9:26" s="47" customFormat="1" ht="39.95" customHeight="1">
      <c r="I46" s="203" t="s">
        <v>84</v>
      </c>
      <c r="J46" s="48">
        <v>1</v>
      </c>
      <c r="L46" s="208" t="s">
        <v>287</v>
      </c>
      <c r="M46" s="48">
        <v>1</v>
      </c>
      <c r="Z46" s="57"/>
    </row>
    <row r="47" spans="9:26" s="47" customFormat="1" ht="39" customHeight="1">
      <c r="I47" s="63" t="s">
        <v>256</v>
      </c>
      <c r="J47" s="48">
        <f>SUM(J43:J46)</f>
        <v>4</v>
      </c>
      <c r="L47" s="187" t="s">
        <v>288</v>
      </c>
      <c r="M47" s="48">
        <v>1</v>
      </c>
      <c r="Z47" s="57"/>
    </row>
    <row r="48" spans="9:26" s="47" customFormat="1" ht="41.1" customHeight="1">
      <c r="I48" s="163" t="s">
        <v>39</v>
      </c>
      <c r="J48" s="48">
        <f>COUNTIF(I43:I46,"*")</f>
        <v>4</v>
      </c>
      <c r="L48" s="207" t="s">
        <v>289</v>
      </c>
      <c r="M48" s="48">
        <v>1</v>
      </c>
      <c r="Z48" s="57"/>
    </row>
    <row r="49" spans="9:26" s="47" customFormat="1" ht="30" customHeight="1">
      <c r="I49" s="202"/>
      <c r="J49" s="31"/>
      <c r="L49" s="208" t="s">
        <v>290</v>
      </c>
      <c r="M49" s="48">
        <v>1</v>
      </c>
      <c r="Z49" s="57"/>
    </row>
    <row r="50" spans="9:26" s="47" customFormat="1" ht="30" customHeight="1">
      <c r="I50" s="202"/>
      <c r="J50" s="31"/>
      <c r="L50" s="208" t="s">
        <v>316</v>
      </c>
      <c r="M50" s="48">
        <v>1</v>
      </c>
      <c r="Z50" s="57"/>
    </row>
    <row r="51" spans="9:26" s="47" customFormat="1" ht="32.1" customHeight="1">
      <c r="I51" s="202"/>
      <c r="J51" s="31"/>
      <c r="L51" s="219" t="s">
        <v>298</v>
      </c>
      <c r="M51" s="48">
        <v>1</v>
      </c>
      <c r="Z51" s="57"/>
    </row>
    <row r="52" spans="12:26" s="47" customFormat="1" ht="15">
      <c r="L52" s="63" t="s">
        <v>256</v>
      </c>
      <c r="M52" s="111">
        <v>7</v>
      </c>
      <c r="Z52" s="57"/>
    </row>
    <row r="53" spans="9:26" s="47" customFormat="1" ht="15">
      <c r="I53" s="327" t="s">
        <v>116</v>
      </c>
      <c r="J53" s="327"/>
      <c r="L53" s="110" t="s">
        <v>39</v>
      </c>
      <c r="M53" s="111">
        <v>7</v>
      </c>
      <c r="Z53" s="57"/>
    </row>
    <row r="54" spans="9:26" s="47" customFormat="1" ht="27.95" customHeight="1">
      <c r="I54" s="82" t="s">
        <v>38</v>
      </c>
      <c r="J54" s="61" t="s">
        <v>138</v>
      </c>
      <c r="Z54" s="57"/>
    </row>
    <row r="55" spans="9:26" s="47" customFormat="1" ht="30" customHeight="1">
      <c r="I55" s="54" t="s">
        <v>81</v>
      </c>
      <c r="J55" s="48">
        <v>1</v>
      </c>
      <c r="Z55" s="57"/>
    </row>
    <row r="56" spans="9:26" s="47" customFormat="1" ht="30" customHeight="1">
      <c r="I56" s="18" t="s">
        <v>82</v>
      </c>
      <c r="J56" s="48">
        <v>1</v>
      </c>
      <c r="Z56" s="57"/>
    </row>
    <row r="57" spans="9:26" s="47" customFormat="1" ht="30" customHeight="1">
      <c r="I57" s="62" t="s">
        <v>83</v>
      </c>
      <c r="J57" s="48">
        <v>1</v>
      </c>
      <c r="Z57" s="57"/>
    </row>
    <row r="58" spans="9:26" s="47" customFormat="1" ht="30" customHeight="1">
      <c r="I58" s="55" t="s">
        <v>85</v>
      </c>
      <c r="J58" s="48">
        <v>0</v>
      </c>
      <c r="Z58" s="57"/>
    </row>
    <row r="59" spans="9:26" s="47" customFormat="1" ht="15">
      <c r="I59" s="63" t="s">
        <v>256</v>
      </c>
      <c r="J59" s="64">
        <f>SUM(J55:J58)</f>
        <v>3</v>
      </c>
      <c r="Z59" s="57"/>
    </row>
    <row r="60" spans="9:26" s="47" customFormat="1" ht="15">
      <c r="I60" s="63" t="s">
        <v>39</v>
      </c>
      <c r="J60" s="48">
        <v>4</v>
      </c>
      <c r="Z60" s="57"/>
    </row>
    <row r="61" s="47" customFormat="1" ht="15">
      <c r="Z61" s="57"/>
    </row>
    <row r="62" s="47" customFormat="1" ht="15">
      <c r="Z62" s="57"/>
    </row>
    <row r="63" spans="9:26" s="47" customFormat="1" ht="15">
      <c r="I63" s="327" t="s">
        <v>168</v>
      </c>
      <c r="J63" s="327"/>
      <c r="Z63" s="57"/>
    </row>
    <row r="64" spans="9:26" s="47" customFormat="1" ht="30" customHeight="1">
      <c r="I64" s="82" t="s">
        <v>171</v>
      </c>
      <c r="J64" s="61" t="s">
        <v>138</v>
      </c>
      <c r="Z64" s="57"/>
    </row>
    <row r="65" spans="9:26" s="47" customFormat="1" ht="15">
      <c r="I65" s="188" t="s">
        <v>139</v>
      </c>
      <c r="J65" s="48">
        <v>1</v>
      </c>
      <c r="Z65" s="57"/>
    </row>
    <row r="66" spans="9:26" s="47" customFormat="1" ht="25.5">
      <c r="I66" s="185" t="s">
        <v>140</v>
      </c>
      <c r="J66" s="48">
        <v>1</v>
      </c>
      <c r="Z66" s="57"/>
    </row>
    <row r="67" spans="9:26" s="47" customFormat="1" ht="25.5">
      <c r="I67" s="185" t="s">
        <v>141</v>
      </c>
      <c r="J67" s="48">
        <v>1</v>
      </c>
      <c r="Z67" s="57"/>
    </row>
    <row r="68" spans="9:26" s="47" customFormat="1" ht="38.25">
      <c r="I68" s="185" t="s">
        <v>143</v>
      </c>
      <c r="J68" s="48">
        <v>1</v>
      </c>
      <c r="Z68" s="57"/>
    </row>
    <row r="69" spans="9:26" s="47" customFormat="1" ht="38.25">
      <c r="I69" s="185" t="s">
        <v>169</v>
      </c>
      <c r="J69" s="48">
        <v>1</v>
      </c>
      <c r="Z69" s="57"/>
    </row>
    <row r="70" spans="9:26" s="47" customFormat="1" ht="51">
      <c r="I70" s="185" t="s">
        <v>142</v>
      </c>
      <c r="J70" s="48">
        <v>1</v>
      </c>
      <c r="Z70" s="57"/>
    </row>
    <row r="71" spans="9:26" s="105" customFormat="1" ht="15">
      <c r="I71" s="63" t="s">
        <v>256</v>
      </c>
      <c r="J71" s="109">
        <v>5</v>
      </c>
      <c r="Z71" s="106"/>
    </row>
    <row r="72" spans="9:26" s="105" customFormat="1" ht="15">
      <c r="I72" s="108" t="s">
        <v>39</v>
      </c>
      <c r="J72" s="109">
        <v>6</v>
      </c>
      <c r="Z72" s="106"/>
    </row>
    <row r="73" s="105" customFormat="1" ht="15">
      <c r="Z73" s="106"/>
    </row>
    <row r="74" spans="9:26" s="105" customFormat="1" ht="15">
      <c r="I74" s="327" t="s">
        <v>170</v>
      </c>
      <c r="J74" s="327"/>
      <c r="Z74" s="106"/>
    </row>
    <row r="75" spans="9:26" s="105" customFormat="1" ht="30">
      <c r="I75" s="82" t="s">
        <v>171</v>
      </c>
      <c r="J75" s="61" t="s">
        <v>138</v>
      </c>
      <c r="Z75" s="106"/>
    </row>
    <row r="76" spans="9:26" s="105" customFormat="1" ht="15">
      <c r="I76" s="188" t="s">
        <v>139</v>
      </c>
      <c r="J76" s="189">
        <v>1</v>
      </c>
      <c r="Z76" s="106"/>
    </row>
    <row r="77" spans="9:10" s="107" customFormat="1" ht="25.5">
      <c r="I77" s="185" t="s">
        <v>140</v>
      </c>
      <c r="J77" s="189">
        <v>1</v>
      </c>
    </row>
    <row r="78" spans="9:10" s="107" customFormat="1" ht="25.5">
      <c r="I78" s="185" t="s">
        <v>141</v>
      </c>
      <c r="J78" s="189">
        <v>1</v>
      </c>
    </row>
    <row r="79" spans="9:10" s="107" customFormat="1" ht="38.25">
      <c r="I79" s="185" t="s">
        <v>169</v>
      </c>
      <c r="J79" s="189">
        <v>1</v>
      </c>
    </row>
    <row r="80" spans="9:10" s="107" customFormat="1" ht="15">
      <c r="I80" s="185" t="s">
        <v>253</v>
      </c>
      <c r="J80" s="189">
        <v>1</v>
      </c>
    </row>
    <row r="81" spans="9:10" s="107" customFormat="1" ht="51">
      <c r="I81" s="185" t="s">
        <v>142</v>
      </c>
      <c r="J81" s="189">
        <v>1</v>
      </c>
    </row>
    <row r="82" spans="9:10" ht="15">
      <c r="I82" s="63" t="s">
        <v>256</v>
      </c>
      <c r="J82" s="111">
        <v>6</v>
      </c>
    </row>
    <row r="83" spans="9:10" ht="15">
      <c r="I83" s="110" t="s">
        <v>39</v>
      </c>
      <c r="J83" s="111">
        <v>6</v>
      </c>
    </row>
    <row r="85" spans="9:10" ht="15">
      <c r="I85" s="327" t="s">
        <v>252</v>
      </c>
      <c r="J85" s="327"/>
    </row>
    <row r="86" spans="9:10" ht="30">
      <c r="I86" s="82" t="s">
        <v>171</v>
      </c>
      <c r="J86" s="61" t="s">
        <v>138</v>
      </c>
    </row>
    <row r="87" spans="9:10" ht="15">
      <c r="I87" s="188" t="s">
        <v>139</v>
      </c>
      <c r="J87" s="189">
        <v>1</v>
      </c>
    </row>
    <row r="88" spans="9:10" ht="25.5">
      <c r="I88" s="185" t="s">
        <v>140</v>
      </c>
      <c r="J88" s="189">
        <v>1</v>
      </c>
    </row>
    <row r="89" spans="9:10" ht="25.5">
      <c r="I89" s="185" t="s">
        <v>141</v>
      </c>
      <c r="J89" s="189">
        <v>1</v>
      </c>
    </row>
    <row r="90" spans="9:10" ht="38.25">
      <c r="I90" s="185" t="s">
        <v>169</v>
      </c>
      <c r="J90" s="189">
        <v>1</v>
      </c>
    </row>
    <row r="91" spans="9:10" ht="15">
      <c r="I91" s="185" t="s">
        <v>253</v>
      </c>
      <c r="J91" s="189">
        <v>1</v>
      </c>
    </row>
    <row r="92" spans="9:10" ht="30">
      <c r="I92" s="162" t="s">
        <v>255</v>
      </c>
      <c r="J92" s="48">
        <v>1</v>
      </c>
    </row>
    <row r="93" spans="9:10" ht="15">
      <c r="I93" s="185" t="s">
        <v>215</v>
      </c>
      <c r="J93" s="48">
        <v>1</v>
      </c>
    </row>
    <row r="94" spans="9:10" ht="15">
      <c r="I94" s="63" t="s">
        <v>256</v>
      </c>
      <c r="J94" s="111">
        <v>7</v>
      </c>
    </row>
    <row r="95" spans="9:10" ht="15">
      <c r="I95" s="110" t="s">
        <v>39</v>
      </c>
      <c r="J95" s="111">
        <v>7</v>
      </c>
    </row>
    <row r="97" spans="9:10" ht="15">
      <c r="I97" s="327" t="s">
        <v>254</v>
      </c>
      <c r="J97" s="327"/>
    </row>
    <row r="98" spans="9:10" ht="30">
      <c r="I98" s="82" t="s">
        <v>171</v>
      </c>
      <c r="J98" s="61" t="s">
        <v>138</v>
      </c>
    </row>
    <row r="99" spans="9:10" ht="15">
      <c r="I99" s="187" t="s">
        <v>139</v>
      </c>
      <c r="J99" s="48">
        <v>1</v>
      </c>
    </row>
    <row r="100" spans="9:10" ht="25.5">
      <c r="I100" s="187" t="s">
        <v>141</v>
      </c>
      <c r="J100" s="48">
        <v>1</v>
      </c>
    </row>
    <row r="101" spans="9:10" ht="38.25">
      <c r="I101" s="187" t="s">
        <v>169</v>
      </c>
      <c r="J101" s="48">
        <v>1</v>
      </c>
    </row>
    <row r="102" spans="9:10" ht="25.5">
      <c r="I102" s="186" t="s">
        <v>255</v>
      </c>
      <c r="J102" s="48">
        <v>1</v>
      </c>
    </row>
    <row r="103" spans="9:10" ht="15">
      <c r="I103" s="187" t="s">
        <v>258</v>
      </c>
      <c r="J103" s="48">
        <v>1</v>
      </c>
    </row>
    <row r="104" spans="9:10" ht="26.1" customHeight="1">
      <c r="I104" s="184" t="s">
        <v>257</v>
      </c>
      <c r="J104" s="48">
        <v>1</v>
      </c>
    </row>
    <row r="105" spans="9:10" ht="54.95" customHeight="1">
      <c r="I105" s="187" t="s">
        <v>142</v>
      </c>
      <c r="J105" s="48">
        <v>1</v>
      </c>
    </row>
    <row r="106" spans="9:10" ht="15">
      <c r="I106" s="63" t="s">
        <v>256</v>
      </c>
      <c r="J106" s="111">
        <v>7</v>
      </c>
    </row>
    <row r="107" spans="9:10" ht="15">
      <c r="I107" s="110" t="s">
        <v>39</v>
      </c>
      <c r="J107" s="111">
        <v>7</v>
      </c>
    </row>
  </sheetData>
  <mergeCells count="44">
    <mergeCell ref="B41:F41"/>
    <mergeCell ref="A11:G11"/>
    <mergeCell ref="I85:J85"/>
    <mergeCell ref="I74:J74"/>
    <mergeCell ref="BY36:CC36"/>
    <mergeCell ref="B36:F36"/>
    <mergeCell ref="B35:F35"/>
    <mergeCell ref="B39:F39"/>
    <mergeCell ref="B38:F38"/>
    <mergeCell ref="A12:G12"/>
    <mergeCell ref="A13:C13"/>
    <mergeCell ref="D13:G13"/>
    <mergeCell ref="B33:F33"/>
    <mergeCell ref="B34:F34"/>
    <mergeCell ref="B37:F37"/>
    <mergeCell ref="B20:F20"/>
    <mergeCell ref="CE36:CI36"/>
    <mergeCell ref="I53:J53"/>
    <mergeCell ref="I40:J40"/>
    <mergeCell ref="BS36:BW36"/>
    <mergeCell ref="I63:J63"/>
    <mergeCell ref="BM36:BQ36"/>
    <mergeCell ref="L40:M40"/>
    <mergeCell ref="A1:G1"/>
    <mergeCell ref="A2:G5"/>
    <mergeCell ref="A6:G6"/>
    <mergeCell ref="B7:D7"/>
    <mergeCell ref="E7:G7"/>
    <mergeCell ref="B8:D8"/>
    <mergeCell ref="E8:G8"/>
    <mergeCell ref="A9:G9"/>
    <mergeCell ref="A10:G10"/>
    <mergeCell ref="I97:J97"/>
    <mergeCell ref="B40:F40"/>
    <mergeCell ref="A14:C15"/>
    <mergeCell ref="D14:G15"/>
    <mergeCell ref="A16:C16"/>
    <mergeCell ref="D16:G16"/>
    <mergeCell ref="A17:C18"/>
    <mergeCell ref="D17:G18"/>
    <mergeCell ref="A19:G19"/>
    <mergeCell ref="A29:G29"/>
    <mergeCell ref="A30:G31"/>
    <mergeCell ref="A32:H3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zoomScale="143" zoomScaleNormal="143" workbookViewId="0" topLeftCell="G174">
      <selection activeCell="B42" sqref="B42"/>
    </sheetView>
  </sheetViews>
  <sheetFormatPr defaultColWidth="10.8515625" defaultRowHeight="15"/>
  <cols>
    <col min="1" max="1" width="18.28125" style="15" customWidth="1"/>
    <col min="2" max="3" width="10.8515625" style="15" customWidth="1"/>
    <col min="4" max="4" width="28.28125" style="15" customWidth="1"/>
    <col min="5" max="6" width="10.8515625" style="15" customWidth="1"/>
    <col min="7" max="7" width="18.140625" style="15" customWidth="1"/>
    <col min="8" max="8" width="29.7109375" style="15" customWidth="1"/>
    <col min="9" max="9" width="31.421875" style="15" customWidth="1"/>
    <col min="10" max="10" width="25.28125" style="15" customWidth="1"/>
    <col min="11" max="11" width="69.7109375" style="15" customWidth="1"/>
    <col min="12" max="16384" width="10.8515625" style="15" customWidth="1"/>
  </cols>
  <sheetData>
    <row r="1" spans="1:11" ht="15">
      <c r="A1" s="332"/>
      <c r="B1" s="332"/>
      <c r="C1" s="332"/>
      <c r="D1" s="332"/>
      <c r="E1" s="332"/>
      <c r="F1" s="332"/>
      <c r="G1" s="332"/>
      <c r="H1" s="20"/>
      <c r="I1" s="20"/>
      <c r="J1" s="20"/>
      <c r="K1" s="20"/>
    </row>
    <row r="2" spans="1:11" ht="15">
      <c r="A2" s="333" t="s">
        <v>9</v>
      </c>
      <c r="B2" s="333"/>
      <c r="C2" s="333"/>
      <c r="D2" s="333"/>
      <c r="E2" s="333"/>
      <c r="F2" s="333"/>
      <c r="G2" s="333"/>
      <c r="H2" s="20"/>
      <c r="I2" s="20"/>
      <c r="J2" s="20"/>
      <c r="K2" s="20"/>
    </row>
    <row r="3" spans="1:11" ht="15">
      <c r="A3" s="333"/>
      <c r="B3" s="333"/>
      <c r="C3" s="333"/>
      <c r="D3" s="333"/>
      <c r="E3" s="333"/>
      <c r="F3" s="333"/>
      <c r="G3" s="333"/>
      <c r="H3" s="47" t="s">
        <v>14</v>
      </c>
      <c r="J3" s="20"/>
      <c r="K3" s="20"/>
    </row>
    <row r="4" spans="1:11" ht="15">
      <c r="A4" s="333"/>
      <c r="B4" s="333"/>
      <c r="C4" s="333"/>
      <c r="D4" s="333"/>
      <c r="E4" s="333"/>
      <c r="F4" s="333"/>
      <c r="G4" s="333"/>
      <c r="H4" s="47" t="s">
        <v>35</v>
      </c>
      <c r="J4" s="20"/>
      <c r="K4" s="20"/>
    </row>
    <row r="5" spans="1:11" ht="15">
      <c r="A5" s="333"/>
      <c r="B5" s="333"/>
      <c r="C5" s="333"/>
      <c r="D5" s="333"/>
      <c r="E5" s="333"/>
      <c r="F5" s="333"/>
      <c r="G5" s="333"/>
      <c r="H5" s="47" t="s">
        <v>36</v>
      </c>
      <c r="J5" s="20"/>
      <c r="K5" s="20"/>
    </row>
    <row r="6" spans="1:11" ht="15">
      <c r="A6" s="321" t="s">
        <v>10</v>
      </c>
      <c r="B6" s="321"/>
      <c r="C6" s="321"/>
      <c r="D6" s="321"/>
      <c r="E6" s="321"/>
      <c r="F6" s="321"/>
      <c r="G6" s="321"/>
      <c r="H6" s="21"/>
      <c r="I6" s="21"/>
      <c r="J6" s="21"/>
      <c r="K6" s="21"/>
    </row>
    <row r="7" spans="1:11" ht="15">
      <c r="A7" s="23" t="s">
        <v>11</v>
      </c>
      <c r="B7" s="334" t="s">
        <v>12</v>
      </c>
      <c r="C7" s="334"/>
      <c r="D7" s="334"/>
      <c r="E7" s="327" t="s">
        <v>13</v>
      </c>
      <c r="F7" s="327"/>
      <c r="G7" s="327"/>
      <c r="H7" s="20"/>
      <c r="I7" s="20"/>
      <c r="J7" s="20"/>
      <c r="K7" s="20"/>
    </row>
    <row r="8" spans="1:11" ht="35.25" customHeight="1">
      <c r="A8" s="24" t="str">
        <f>'CCI INVESTIGACION'!C11</f>
        <v>Producción academica</v>
      </c>
      <c r="B8" s="330">
        <f>'CCI INVESTIGACION'!G11</f>
        <v>0.7</v>
      </c>
      <c r="C8" s="331"/>
      <c r="D8" s="331"/>
      <c r="E8" s="326" t="s">
        <v>14</v>
      </c>
      <c r="F8" s="326"/>
      <c r="G8" s="326"/>
      <c r="H8" s="20"/>
      <c r="I8" s="20"/>
      <c r="J8" s="20"/>
      <c r="K8" s="20"/>
    </row>
    <row r="9" spans="1:11" ht="15">
      <c r="A9" s="327" t="s">
        <v>15</v>
      </c>
      <c r="B9" s="327"/>
      <c r="C9" s="327"/>
      <c r="D9" s="327"/>
      <c r="E9" s="327"/>
      <c r="F9" s="327"/>
      <c r="G9" s="327"/>
      <c r="H9" s="20"/>
      <c r="I9" s="20"/>
      <c r="J9" s="20"/>
      <c r="K9" s="20"/>
    </row>
    <row r="10" spans="1:11" ht="33.75" customHeight="1">
      <c r="A10" s="335" t="str">
        <f>'CCI INVESTIGACION'!E11</f>
        <v xml:space="preserve">Determinar el porcentaje de docentes que realizan producción academica </v>
      </c>
      <c r="B10" s="335"/>
      <c r="C10" s="335"/>
      <c r="D10" s="335"/>
      <c r="E10" s="335"/>
      <c r="F10" s="335"/>
      <c r="G10" s="335"/>
      <c r="H10" s="20"/>
      <c r="I10" s="20"/>
      <c r="J10" s="20"/>
      <c r="K10" s="20"/>
    </row>
    <row r="11" spans="1:11" ht="15">
      <c r="A11" s="327" t="s">
        <v>16</v>
      </c>
      <c r="B11" s="327"/>
      <c r="C11" s="327"/>
      <c r="D11" s="327"/>
      <c r="E11" s="327"/>
      <c r="F11" s="327"/>
      <c r="G11" s="327"/>
      <c r="H11" s="20"/>
      <c r="I11" s="20"/>
      <c r="J11" s="20"/>
      <c r="K11" s="20"/>
    </row>
    <row r="12" spans="1:11" ht="35.25" customHeight="1">
      <c r="A12" s="336" t="str">
        <f>'CCI INVESTIGACION'!D11</f>
        <v>Numero de docentes TC/MT con producción academica del periodo/numero de docentes TC/MT en el periodo</v>
      </c>
      <c r="B12" s="335"/>
      <c r="C12" s="335"/>
      <c r="D12" s="335"/>
      <c r="E12" s="335"/>
      <c r="F12" s="335"/>
      <c r="G12" s="335"/>
      <c r="H12" s="20"/>
      <c r="I12" s="20"/>
      <c r="J12" s="20"/>
      <c r="K12" s="20"/>
    </row>
    <row r="13" spans="1:11" ht="15">
      <c r="A13" s="327" t="s">
        <v>17</v>
      </c>
      <c r="B13" s="327"/>
      <c r="C13" s="327"/>
      <c r="D13" s="334" t="s">
        <v>18</v>
      </c>
      <c r="E13" s="334"/>
      <c r="F13" s="334"/>
      <c r="G13" s="334"/>
      <c r="H13" s="20"/>
      <c r="I13" s="20"/>
      <c r="J13" s="20"/>
      <c r="K13" s="20"/>
    </row>
    <row r="14" spans="1:11" ht="15">
      <c r="A14" s="325" t="s">
        <v>125</v>
      </c>
      <c r="B14" s="325"/>
      <c r="C14" s="325"/>
      <c r="D14" s="326" t="s">
        <v>104</v>
      </c>
      <c r="E14" s="326"/>
      <c r="F14" s="326"/>
      <c r="G14" s="326"/>
      <c r="H14" s="20"/>
      <c r="I14" s="20"/>
      <c r="J14" s="20"/>
      <c r="K14" s="20"/>
    </row>
    <row r="15" spans="1:11" ht="15">
      <c r="A15" s="325"/>
      <c r="B15" s="325"/>
      <c r="C15" s="325"/>
      <c r="D15" s="326"/>
      <c r="E15" s="326"/>
      <c r="F15" s="326"/>
      <c r="G15" s="326"/>
      <c r="H15" s="20"/>
      <c r="I15" s="20"/>
      <c r="J15" s="20"/>
      <c r="K15" s="20"/>
    </row>
    <row r="16" spans="1:11" ht="15">
      <c r="A16" s="327" t="s">
        <v>19</v>
      </c>
      <c r="B16" s="327"/>
      <c r="C16" s="327"/>
      <c r="D16" s="327" t="s">
        <v>20</v>
      </c>
      <c r="E16" s="327"/>
      <c r="F16" s="327"/>
      <c r="G16" s="327"/>
      <c r="H16" s="20"/>
      <c r="I16" s="20"/>
      <c r="J16" s="20"/>
      <c r="K16" s="20"/>
    </row>
    <row r="17" spans="1:11" ht="15">
      <c r="A17" s="328" t="s">
        <v>104</v>
      </c>
      <c r="B17" s="326"/>
      <c r="C17" s="326"/>
      <c r="D17" s="326" t="s">
        <v>136</v>
      </c>
      <c r="E17" s="326"/>
      <c r="F17" s="326"/>
      <c r="G17" s="326"/>
      <c r="H17" s="20"/>
      <c r="I17" s="20"/>
      <c r="J17" s="20"/>
      <c r="K17" s="20"/>
    </row>
    <row r="18" spans="1:11" ht="15">
      <c r="A18" s="326"/>
      <c r="B18" s="326"/>
      <c r="C18" s="326"/>
      <c r="D18" s="326"/>
      <c r="E18" s="326"/>
      <c r="F18" s="326"/>
      <c r="G18" s="326"/>
      <c r="H18" s="20"/>
      <c r="I18" s="20"/>
      <c r="J18" s="20"/>
      <c r="K18" s="20"/>
    </row>
    <row r="19" spans="1:11" ht="15">
      <c r="A19" s="320" t="s">
        <v>21</v>
      </c>
      <c r="B19" s="321"/>
      <c r="C19" s="321"/>
      <c r="D19" s="321"/>
      <c r="E19" s="321"/>
      <c r="F19" s="320"/>
      <c r="G19" s="320"/>
      <c r="H19" s="20"/>
      <c r="I19" s="20"/>
      <c r="J19" s="20"/>
      <c r="K19" s="20"/>
    </row>
    <row r="20" spans="1:11" ht="23.25" customHeight="1">
      <c r="A20" s="26"/>
      <c r="B20" s="346" t="s">
        <v>22</v>
      </c>
      <c r="C20" s="346"/>
      <c r="D20" s="346"/>
      <c r="E20" s="346"/>
      <c r="F20" s="26"/>
      <c r="G20" s="26"/>
      <c r="H20" s="20"/>
      <c r="I20" s="20"/>
      <c r="J20" s="20"/>
      <c r="K20" s="20"/>
    </row>
    <row r="21" spans="1:11" ht="34.5" customHeight="1">
      <c r="A21" s="31"/>
      <c r="B21" s="346" t="s">
        <v>23</v>
      </c>
      <c r="C21" s="346"/>
      <c r="D21" s="40" t="s">
        <v>108</v>
      </c>
      <c r="E21" s="39" t="s">
        <v>0</v>
      </c>
      <c r="F21" s="30"/>
      <c r="G21" s="31"/>
      <c r="H21" s="31"/>
      <c r="I21" s="31"/>
      <c r="J21" s="31"/>
      <c r="K21" s="31"/>
    </row>
    <row r="22" spans="1:11" ht="18" customHeight="1">
      <c r="A22" s="31"/>
      <c r="B22" s="347">
        <v>42370</v>
      </c>
      <c r="C22" s="348"/>
      <c r="D22" s="34">
        <f>J56/J57</f>
        <v>0.15384615384615385</v>
      </c>
      <c r="E22" s="25">
        <f>B8</f>
        <v>0.7</v>
      </c>
      <c r="F22" s="66"/>
      <c r="G22" s="31"/>
      <c r="H22" s="31"/>
      <c r="I22" s="31"/>
      <c r="J22" s="31"/>
      <c r="K22" s="31"/>
    </row>
    <row r="23" spans="1:11" ht="15">
      <c r="A23" s="31"/>
      <c r="B23" s="349">
        <v>42552</v>
      </c>
      <c r="C23" s="350"/>
      <c r="D23" s="34">
        <f>J72/J73</f>
        <v>0.3</v>
      </c>
      <c r="E23" s="25">
        <f>B8</f>
        <v>0.7</v>
      </c>
      <c r="F23" s="36"/>
      <c r="G23" s="31"/>
      <c r="H23" s="31"/>
      <c r="I23" s="31"/>
      <c r="J23" s="31"/>
      <c r="K23" s="31"/>
    </row>
    <row r="24" spans="1:11" ht="15">
      <c r="A24" s="31"/>
      <c r="B24" s="386" t="s">
        <v>152</v>
      </c>
      <c r="C24" s="386"/>
      <c r="D24" s="34">
        <f>J86/J87</f>
        <v>0.9</v>
      </c>
      <c r="E24" s="117">
        <v>0.7</v>
      </c>
      <c r="F24" s="36"/>
      <c r="G24" s="31"/>
      <c r="H24" s="31"/>
      <c r="I24" s="31"/>
      <c r="J24" s="31"/>
      <c r="K24" s="31"/>
    </row>
    <row r="25" spans="1:11" ht="15">
      <c r="A25" s="26"/>
      <c r="B25" s="382">
        <v>42917</v>
      </c>
      <c r="C25" s="383"/>
      <c r="D25" s="118">
        <f>J107/J108</f>
        <v>0.75</v>
      </c>
      <c r="E25" s="117">
        <v>0.7</v>
      </c>
      <c r="F25" s="37"/>
      <c r="G25" s="31"/>
      <c r="H25" s="31"/>
      <c r="I25" s="31"/>
      <c r="J25" s="31"/>
      <c r="K25" s="31"/>
    </row>
    <row r="26" spans="1:11" ht="15">
      <c r="A26" s="26"/>
      <c r="B26" s="384">
        <v>43070</v>
      </c>
      <c r="C26" s="385"/>
      <c r="D26" s="118">
        <f>J130/J131</f>
        <v>0.8333333333333334</v>
      </c>
      <c r="E26" s="122">
        <v>0.7</v>
      </c>
      <c r="F26" s="37"/>
      <c r="G26" s="31"/>
      <c r="H26" s="31"/>
      <c r="I26" s="31"/>
      <c r="J26" s="31"/>
      <c r="K26" s="31"/>
    </row>
    <row r="27" spans="1:11" ht="15">
      <c r="A27" s="26"/>
      <c r="B27" s="384">
        <v>43282</v>
      </c>
      <c r="C27" s="385"/>
      <c r="D27" s="118">
        <f>J152/J153</f>
        <v>0.7647058823529411</v>
      </c>
      <c r="E27" s="152">
        <v>0.7</v>
      </c>
      <c r="F27" s="37"/>
      <c r="G27" s="31"/>
      <c r="H27" s="31"/>
      <c r="I27" s="31"/>
      <c r="J27" s="31"/>
      <c r="K27" s="31"/>
    </row>
    <row r="28" spans="1:11" ht="15">
      <c r="A28" s="26"/>
      <c r="B28" s="384">
        <v>43466</v>
      </c>
      <c r="C28" s="385"/>
      <c r="D28" s="118">
        <f>J177/J178</f>
        <v>0.9</v>
      </c>
      <c r="E28" s="209">
        <v>0.7</v>
      </c>
      <c r="F28" s="37"/>
      <c r="G28" s="31"/>
      <c r="H28" s="31"/>
      <c r="I28" s="31"/>
      <c r="J28" s="31"/>
      <c r="K28" s="31"/>
    </row>
    <row r="29" spans="1:11" ht="15">
      <c r="A29" s="324" t="s">
        <v>26</v>
      </c>
      <c r="B29" s="321"/>
      <c r="C29" s="321"/>
      <c r="D29" s="321"/>
      <c r="E29" s="321"/>
      <c r="F29" s="324"/>
      <c r="G29" s="324"/>
      <c r="H29" s="20"/>
      <c r="I29" s="20"/>
      <c r="J29" s="20"/>
      <c r="K29" s="20"/>
    </row>
    <row r="30" spans="1:11" ht="14.25">
      <c r="A30" s="325"/>
      <c r="B30" s="325"/>
      <c r="C30" s="325"/>
      <c r="D30" s="325"/>
      <c r="E30" s="325"/>
      <c r="F30" s="325"/>
      <c r="G30" s="325"/>
      <c r="H30" s="20"/>
      <c r="I30" s="20"/>
      <c r="J30" s="20"/>
      <c r="K30" s="20"/>
    </row>
    <row r="31" spans="1:11" ht="300" customHeight="1">
      <c r="A31" s="325"/>
      <c r="B31" s="325"/>
      <c r="C31" s="325"/>
      <c r="D31" s="325"/>
      <c r="E31" s="325"/>
      <c r="F31" s="325"/>
      <c r="G31" s="325"/>
      <c r="H31" s="20"/>
      <c r="I31" s="20"/>
      <c r="J31" s="20"/>
      <c r="K31" s="20"/>
    </row>
    <row r="32" spans="1:11" ht="15">
      <c r="A32" s="321" t="s">
        <v>27</v>
      </c>
      <c r="B32" s="321"/>
      <c r="C32" s="321"/>
      <c r="D32" s="321"/>
      <c r="E32" s="321"/>
      <c r="F32" s="321"/>
      <c r="G32" s="321"/>
      <c r="H32" s="324"/>
      <c r="I32" s="20"/>
      <c r="J32" s="20"/>
      <c r="K32" s="20"/>
    </row>
    <row r="33" spans="1:11" ht="30">
      <c r="A33" s="39" t="s">
        <v>23</v>
      </c>
      <c r="B33" s="337" t="s">
        <v>28</v>
      </c>
      <c r="C33" s="337"/>
      <c r="D33" s="337"/>
      <c r="E33" s="337"/>
      <c r="F33" s="337"/>
      <c r="G33" s="40" t="s">
        <v>29</v>
      </c>
      <c r="H33" s="40" t="s">
        <v>30</v>
      </c>
      <c r="I33" s="42"/>
      <c r="J33" s="42"/>
      <c r="K33" s="42"/>
    </row>
    <row r="34" spans="1:11" ht="120.75" customHeight="1">
      <c r="A34" s="156">
        <v>42370</v>
      </c>
      <c r="B34" s="390" t="s">
        <v>234</v>
      </c>
      <c r="C34" s="390"/>
      <c r="D34" s="390"/>
      <c r="E34" s="390"/>
      <c r="F34" s="390"/>
      <c r="G34" s="44"/>
      <c r="H34" s="131" t="s">
        <v>199</v>
      </c>
      <c r="I34" s="20"/>
      <c r="J34" s="20"/>
      <c r="K34" s="20"/>
    </row>
    <row r="35" spans="1:11" ht="55.5" customHeight="1">
      <c r="A35" s="156">
        <v>42552</v>
      </c>
      <c r="B35" s="390" t="s">
        <v>119</v>
      </c>
      <c r="C35" s="390"/>
      <c r="D35" s="390"/>
      <c r="E35" s="390"/>
      <c r="F35" s="390"/>
      <c r="G35" s="43"/>
      <c r="H35" s="131" t="s">
        <v>199</v>
      </c>
      <c r="I35" s="20"/>
      <c r="J35" s="20"/>
      <c r="K35" s="20"/>
    </row>
    <row r="36" spans="1:11" ht="105.75" customHeight="1">
      <c r="A36" s="190">
        <v>42736</v>
      </c>
      <c r="B36" s="387" t="s">
        <v>153</v>
      </c>
      <c r="C36" s="388"/>
      <c r="D36" s="388"/>
      <c r="E36" s="388"/>
      <c r="F36" s="389"/>
      <c r="G36" s="80"/>
      <c r="H36" s="132" t="s">
        <v>199</v>
      </c>
      <c r="I36" s="47"/>
      <c r="J36" s="47"/>
      <c r="K36" s="47"/>
    </row>
    <row r="37" spans="1:11" ht="101.25" customHeight="1">
      <c r="A37" s="157" t="s">
        <v>275</v>
      </c>
      <c r="B37" s="345" t="s">
        <v>235</v>
      </c>
      <c r="C37" s="345"/>
      <c r="D37" s="345"/>
      <c r="E37" s="345"/>
      <c r="F37" s="345"/>
      <c r="G37" s="80"/>
      <c r="H37" s="132"/>
      <c r="I37" s="47"/>
      <c r="J37" s="47"/>
      <c r="K37" s="47"/>
    </row>
    <row r="38" spans="1:8" ht="120" customHeight="1">
      <c r="A38" s="157" t="s">
        <v>276</v>
      </c>
      <c r="B38" s="345" t="s">
        <v>236</v>
      </c>
      <c r="C38" s="345"/>
      <c r="D38" s="345"/>
      <c r="E38" s="345"/>
      <c r="F38" s="345"/>
      <c r="G38" s="80"/>
      <c r="H38" s="132"/>
    </row>
    <row r="39" spans="1:11" ht="88.5" customHeight="1">
      <c r="A39" s="157" t="s">
        <v>277</v>
      </c>
      <c r="B39" s="345" t="s">
        <v>278</v>
      </c>
      <c r="C39" s="345"/>
      <c r="D39" s="345"/>
      <c r="E39" s="345"/>
      <c r="F39" s="345"/>
      <c r="G39" s="80"/>
      <c r="H39" s="132"/>
      <c r="I39" s="168"/>
      <c r="J39" s="169"/>
      <c r="K39" s="166"/>
    </row>
    <row r="40" spans="1:11" ht="88.5" customHeight="1">
      <c r="A40" s="235" t="s">
        <v>317</v>
      </c>
      <c r="B40" s="388" t="s">
        <v>318</v>
      </c>
      <c r="C40" s="388"/>
      <c r="D40" s="388"/>
      <c r="E40" s="388"/>
      <c r="F40" s="388"/>
      <c r="G40" s="80"/>
      <c r="H40" s="132" t="s">
        <v>199</v>
      </c>
      <c r="I40" s="225"/>
      <c r="J40" s="226"/>
      <c r="K40" s="224"/>
    </row>
    <row r="41" spans="1:12" ht="20.1" customHeight="1">
      <c r="A41" s="191"/>
      <c r="B41" s="391"/>
      <c r="C41" s="391"/>
      <c r="D41" s="391"/>
      <c r="E41" s="391"/>
      <c r="F41" s="391"/>
      <c r="G41" s="192"/>
      <c r="H41" s="193"/>
      <c r="I41" s="392" t="s">
        <v>115</v>
      </c>
      <c r="J41" s="393"/>
      <c r="K41" s="393"/>
      <c r="L41" s="64"/>
    </row>
    <row r="42" spans="9:11" ht="15">
      <c r="I42" s="49" t="s">
        <v>40</v>
      </c>
      <c r="J42" s="88" t="s">
        <v>172</v>
      </c>
      <c r="K42" s="49" t="s">
        <v>173</v>
      </c>
    </row>
    <row r="43" spans="9:11" ht="63.75">
      <c r="I43" s="65" t="s">
        <v>75</v>
      </c>
      <c r="J43" s="33">
        <v>1</v>
      </c>
      <c r="K43" s="87" t="s">
        <v>114</v>
      </c>
    </row>
    <row r="44" spans="9:11" ht="25.5">
      <c r="I44" s="18" t="s">
        <v>88</v>
      </c>
      <c r="J44" s="32">
        <v>1</v>
      </c>
      <c r="K44" s="87" t="s">
        <v>89</v>
      </c>
    </row>
    <row r="45" spans="9:11" ht="15">
      <c r="I45" s="18" t="s">
        <v>90</v>
      </c>
      <c r="J45" s="32">
        <v>0</v>
      </c>
      <c r="K45" s="48"/>
    </row>
    <row r="46" spans="9:11" ht="15">
      <c r="I46" s="18" t="s">
        <v>68</v>
      </c>
      <c r="J46" s="32">
        <v>0</v>
      </c>
      <c r="K46" s="48"/>
    </row>
    <row r="47" spans="9:11" ht="15">
      <c r="I47" s="18" t="s">
        <v>74</v>
      </c>
      <c r="J47" s="32">
        <v>0</v>
      </c>
      <c r="K47" s="48"/>
    </row>
    <row r="48" spans="9:11" ht="15">
      <c r="I48" s="18" t="s">
        <v>71</v>
      </c>
      <c r="J48" s="32">
        <v>0</v>
      </c>
      <c r="K48" s="48"/>
    </row>
    <row r="49" spans="9:11" ht="15">
      <c r="I49" s="18" t="s">
        <v>91</v>
      </c>
      <c r="J49" s="32">
        <v>0</v>
      </c>
      <c r="K49" s="48"/>
    </row>
    <row r="50" spans="9:11" ht="15">
      <c r="I50" s="18" t="s">
        <v>73</v>
      </c>
      <c r="J50" s="32">
        <v>0</v>
      </c>
      <c r="K50" s="48"/>
    </row>
    <row r="51" spans="9:11" ht="15">
      <c r="I51" s="18" t="s">
        <v>69</v>
      </c>
      <c r="J51" s="32">
        <v>0</v>
      </c>
      <c r="K51" s="48"/>
    </row>
    <row r="52" spans="9:11" ht="15">
      <c r="I52" s="18" t="s">
        <v>79</v>
      </c>
      <c r="J52" s="32">
        <v>0</v>
      </c>
      <c r="K52" s="48"/>
    </row>
    <row r="53" spans="9:11" ht="15">
      <c r="I53" s="18" t="s">
        <v>76</v>
      </c>
      <c r="J53" s="32">
        <v>0</v>
      </c>
      <c r="K53" s="48"/>
    </row>
    <row r="54" spans="9:11" ht="15">
      <c r="I54" s="18" t="s">
        <v>92</v>
      </c>
      <c r="J54" s="32">
        <v>0</v>
      </c>
      <c r="K54" s="48"/>
    </row>
    <row r="55" spans="9:11" ht="15">
      <c r="I55" s="18" t="s">
        <v>93</v>
      </c>
      <c r="J55" s="32">
        <v>0</v>
      </c>
      <c r="K55" s="48"/>
    </row>
    <row r="56" spans="9:11" ht="15">
      <c r="I56" s="48" t="s">
        <v>174</v>
      </c>
      <c r="J56" s="32">
        <f>SUM(J43:J55)</f>
        <v>2</v>
      </c>
      <c r="K56" s="48"/>
    </row>
    <row r="57" spans="9:11" ht="15">
      <c r="I57" s="48" t="s">
        <v>175</v>
      </c>
      <c r="J57" s="32">
        <v>13</v>
      </c>
      <c r="K57" s="48"/>
    </row>
    <row r="58" spans="9:11" ht="15">
      <c r="I58" s="47"/>
      <c r="J58" s="47"/>
      <c r="K58" s="47"/>
    </row>
    <row r="59" spans="9:11" ht="15">
      <c r="I59" s="47"/>
      <c r="J59" s="47"/>
      <c r="K59" s="47"/>
    </row>
    <row r="60" spans="9:11" ht="15">
      <c r="I60" s="342" t="s">
        <v>116</v>
      </c>
      <c r="J60" s="343"/>
      <c r="K60" s="344"/>
    </row>
    <row r="61" spans="9:11" ht="39.75" customHeight="1">
      <c r="I61" s="49" t="s">
        <v>40</v>
      </c>
      <c r="J61" s="88" t="s">
        <v>172</v>
      </c>
      <c r="K61" s="49" t="s">
        <v>173</v>
      </c>
    </row>
    <row r="62" spans="9:11" ht="42.75">
      <c r="I62" s="18" t="s">
        <v>75</v>
      </c>
      <c r="J62" s="32">
        <v>1</v>
      </c>
      <c r="K62" s="67" t="s">
        <v>117</v>
      </c>
    </row>
    <row r="63" spans="9:11" ht="28.5">
      <c r="I63" s="18" t="s">
        <v>88</v>
      </c>
      <c r="J63" s="32">
        <v>1</v>
      </c>
      <c r="K63" s="67" t="s">
        <v>176</v>
      </c>
    </row>
    <row r="64" spans="9:11" ht="15">
      <c r="I64" s="18" t="s">
        <v>90</v>
      </c>
      <c r="J64" s="32">
        <v>0</v>
      </c>
      <c r="K64" s="48"/>
    </row>
    <row r="65" spans="9:11" ht="15">
      <c r="I65" s="18" t="s">
        <v>68</v>
      </c>
      <c r="J65" s="32">
        <v>0</v>
      </c>
      <c r="K65" s="48"/>
    </row>
    <row r="66" spans="9:11" ht="15">
      <c r="I66" s="18" t="s">
        <v>74</v>
      </c>
      <c r="J66" s="32">
        <v>0</v>
      </c>
      <c r="K66" s="48"/>
    </row>
    <row r="67" spans="9:11" ht="28.5">
      <c r="I67" s="18" t="s">
        <v>91</v>
      </c>
      <c r="J67" s="32">
        <v>1</v>
      </c>
      <c r="K67" s="67" t="s">
        <v>118</v>
      </c>
    </row>
    <row r="68" spans="9:11" ht="15">
      <c r="I68" s="18" t="s">
        <v>73</v>
      </c>
      <c r="J68" s="32">
        <v>0</v>
      </c>
      <c r="K68" s="48"/>
    </row>
    <row r="69" spans="9:11" ht="15">
      <c r="I69" s="18" t="s">
        <v>76</v>
      </c>
      <c r="J69" s="32">
        <v>0</v>
      </c>
      <c r="K69" s="48"/>
    </row>
    <row r="70" spans="9:11" ht="15">
      <c r="I70" s="18" t="s">
        <v>92</v>
      </c>
      <c r="J70" s="32">
        <v>0</v>
      </c>
      <c r="K70" s="48"/>
    </row>
    <row r="71" spans="9:11" ht="15">
      <c r="I71" s="18" t="s">
        <v>93</v>
      </c>
      <c r="J71" s="32">
        <v>0</v>
      </c>
      <c r="K71" s="48"/>
    </row>
    <row r="72" spans="9:11" ht="15">
      <c r="I72" s="48" t="s">
        <v>174</v>
      </c>
      <c r="J72" s="32">
        <f>SUM(J62:J71)</f>
        <v>3</v>
      </c>
      <c r="K72" s="48"/>
    </row>
    <row r="73" spans="9:11" ht="15">
      <c r="I73" s="48" t="s">
        <v>177</v>
      </c>
      <c r="J73" s="32">
        <v>10</v>
      </c>
      <c r="K73" s="48"/>
    </row>
    <row r="74" spans="9:11" ht="15">
      <c r="I74" s="47"/>
      <c r="J74" s="47"/>
      <c r="K74" s="47"/>
    </row>
    <row r="75" spans="9:11" ht="15">
      <c r="I75" s="342" t="s">
        <v>130</v>
      </c>
      <c r="J75" s="343"/>
      <c r="K75" s="344"/>
    </row>
    <row r="76" spans="9:11" ht="15">
      <c r="I76" s="49" t="s">
        <v>40</v>
      </c>
      <c r="J76" s="88" t="s">
        <v>172</v>
      </c>
      <c r="K76" s="49" t="s">
        <v>173</v>
      </c>
    </row>
    <row r="77" spans="9:11" ht="41.1" customHeight="1">
      <c r="I77" s="18" t="s">
        <v>75</v>
      </c>
      <c r="J77" s="76">
        <v>1</v>
      </c>
      <c r="K77" s="67" t="s">
        <v>150</v>
      </c>
    </row>
    <row r="78" spans="9:11" ht="28.5">
      <c r="I78" s="18" t="s">
        <v>88</v>
      </c>
      <c r="J78" s="76">
        <v>1</v>
      </c>
      <c r="K78" s="67" t="s">
        <v>151</v>
      </c>
    </row>
    <row r="79" spans="9:11" ht="15">
      <c r="I79" s="18" t="s">
        <v>179</v>
      </c>
      <c r="J79" s="32">
        <v>1</v>
      </c>
      <c r="K79" s="48" t="s">
        <v>148</v>
      </c>
    </row>
    <row r="80" spans="9:11" ht="15">
      <c r="I80" s="18" t="s">
        <v>127</v>
      </c>
      <c r="J80" s="32">
        <v>1</v>
      </c>
      <c r="K80" s="48" t="s">
        <v>132</v>
      </c>
    </row>
    <row r="81" spans="9:11" ht="15">
      <c r="I81" s="18" t="s">
        <v>131</v>
      </c>
      <c r="J81" s="32">
        <v>1</v>
      </c>
      <c r="K81" s="48" t="s">
        <v>148</v>
      </c>
    </row>
    <row r="82" spans="9:11" ht="15">
      <c r="I82" s="18" t="s">
        <v>74</v>
      </c>
      <c r="J82" s="32">
        <v>1</v>
      </c>
      <c r="K82" s="48" t="s">
        <v>148</v>
      </c>
    </row>
    <row r="83" spans="9:11" ht="15">
      <c r="I83" s="18" t="s">
        <v>178</v>
      </c>
      <c r="J83" s="32">
        <v>1</v>
      </c>
      <c r="K83" s="67" t="s">
        <v>149</v>
      </c>
    </row>
    <row r="84" spans="9:11" ht="15">
      <c r="I84" s="18" t="s">
        <v>128</v>
      </c>
      <c r="J84" s="32">
        <v>1</v>
      </c>
      <c r="K84" s="48" t="s">
        <v>148</v>
      </c>
    </row>
    <row r="85" spans="9:11" ht="15">
      <c r="I85" s="18" t="s">
        <v>158</v>
      </c>
      <c r="J85" s="32">
        <v>1</v>
      </c>
      <c r="K85" s="48" t="s">
        <v>148</v>
      </c>
    </row>
    <row r="86" spans="9:11" ht="15">
      <c r="I86" s="48" t="s">
        <v>174</v>
      </c>
      <c r="J86" s="32">
        <f>SUM(J77:J85)</f>
        <v>9</v>
      </c>
      <c r="K86" s="48"/>
    </row>
    <row r="87" spans="9:11" ht="15">
      <c r="I87" s="48" t="s">
        <v>177</v>
      </c>
      <c r="J87" s="32">
        <v>10</v>
      </c>
      <c r="K87" s="48"/>
    </row>
    <row r="88" spans="9:11" ht="15">
      <c r="I88" s="47"/>
      <c r="J88" s="47"/>
      <c r="K88" s="47"/>
    </row>
    <row r="89" spans="9:11" ht="15">
      <c r="I89" s="342" t="s">
        <v>180</v>
      </c>
      <c r="J89" s="343"/>
      <c r="K89" s="344"/>
    </row>
    <row r="90" spans="9:11" ht="15">
      <c r="I90" s="49" t="s">
        <v>40</v>
      </c>
      <c r="J90" s="88" t="s">
        <v>172</v>
      </c>
      <c r="K90" s="49" t="s">
        <v>173</v>
      </c>
    </row>
    <row r="91" spans="9:11" ht="28.5">
      <c r="I91" s="18" t="s">
        <v>75</v>
      </c>
      <c r="J91" s="90">
        <v>1</v>
      </c>
      <c r="K91" s="67" t="s">
        <v>193</v>
      </c>
    </row>
    <row r="92" spans="9:11" ht="28.5">
      <c r="I92" s="18" t="s">
        <v>88</v>
      </c>
      <c r="J92" s="90">
        <v>1</v>
      </c>
      <c r="K92" s="67" t="s">
        <v>194</v>
      </c>
    </row>
    <row r="93" spans="9:11" ht="15">
      <c r="I93" s="18" t="s">
        <v>67</v>
      </c>
      <c r="J93" s="32">
        <v>1</v>
      </c>
      <c r="K93" s="48" t="s">
        <v>195</v>
      </c>
    </row>
    <row r="94" spans="9:11" ht="15">
      <c r="I94" s="18" t="s">
        <v>202</v>
      </c>
      <c r="J94" s="32">
        <v>0</v>
      </c>
      <c r="K94" s="48"/>
    </row>
    <row r="95" spans="9:11" ht="15">
      <c r="I95" s="18" t="s">
        <v>123</v>
      </c>
      <c r="J95" s="32">
        <v>0</v>
      </c>
      <c r="K95" s="48"/>
    </row>
    <row r="96" spans="9:11" ht="15">
      <c r="I96" s="18" t="s">
        <v>241</v>
      </c>
      <c r="J96" s="32">
        <v>1</v>
      </c>
      <c r="K96" s="48" t="s">
        <v>187</v>
      </c>
    </row>
    <row r="97" spans="9:11" ht="15">
      <c r="I97" s="18" t="s">
        <v>186</v>
      </c>
      <c r="J97" s="32">
        <v>1</v>
      </c>
      <c r="K97" s="48" t="s">
        <v>196</v>
      </c>
    </row>
    <row r="98" spans="9:11" ht="15">
      <c r="I98" s="18" t="s">
        <v>209</v>
      </c>
      <c r="J98" s="32">
        <v>1</v>
      </c>
      <c r="K98" s="48" t="s">
        <v>188</v>
      </c>
    </row>
    <row r="99" spans="9:11" ht="15">
      <c r="I99" s="18" t="s">
        <v>240</v>
      </c>
      <c r="J99" s="32">
        <v>1</v>
      </c>
      <c r="K99" s="48" t="s">
        <v>197</v>
      </c>
    </row>
    <row r="100" spans="9:11" ht="15">
      <c r="I100" s="18" t="s">
        <v>95</v>
      </c>
      <c r="J100" s="32">
        <v>1</v>
      </c>
      <c r="K100" s="48" t="s">
        <v>197</v>
      </c>
    </row>
    <row r="101" spans="9:11" ht="28.5">
      <c r="I101" s="18" t="s">
        <v>178</v>
      </c>
      <c r="J101" s="32">
        <v>1</v>
      </c>
      <c r="K101" s="67" t="s">
        <v>198</v>
      </c>
    </row>
    <row r="102" spans="9:11" ht="15">
      <c r="I102" s="18" t="s">
        <v>210</v>
      </c>
      <c r="J102" s="32">
        <v>1</v>
      </c>
      <c r="K102" s="48" t="s">
        <v>189</v>
      </c>
    </row>
    <row r="103" spans="9:11" ht="15">
      <c r="I103" s="18" t="s">
        <v>238</v>
      </c>
      <c r="J103" s="32">
        <v>0</v>
      </c>
      <c r="K103" s="48" t="s">
        <v>190</v>
      </c>
    </row>
    <row r="104" spans="9:11" ht="15">
      <c r="I104" s="18" t="s">
        <v>239</v>
      </c>
      <c r="J104" s="32">
        <v>1</v>
      </c>
      <c r="K104" s="48" t="s">
        <v>190</v>
      </c>
    </row>
    <row r="105" spans="9:11" ht="15">
      <c r="I105" s="18" t="s">
        <v>206</v>
      </c>
      <c r="J105" s="32">
        <v>0</v>
      </c>
      <c r="K105" s="48" t="s">
        <v>191</v>
      </c>
    </row>
    <row r="106" spans="9:11" ht="15">
      <c r="I106" s="18" t="s">
        <v>158</v>
      </c>
      <c r="J106" s="32">
        <v>1</v>
      </c>
      <c r="K106" s="48" t="s">
        <v>192</v>
      </c>
    </row>
    <row r="107" spans="9:11" ht="15">
      <c r="I107" s="48" t="s">
        <v>174</v>
      </c>
      <c r="J107" s="32">
        <f>SUM(J91:J106)</f>
        <v>12</v>
      </c>
      <c r="K107" s="48"/>
    </row>
    <row r="108" spans="9:11" ht="15">
      <c r="I108" s="48" t="s">
        <v>177</v>
      </c>
      <c r="J108" s="32">
        <v>16</v>
      </c>
      <c r="K108" s="48"/>
    </row>
    <row r="110" spans="9:11" ht="15">
      <c r="I110" s="342" t="s">
        <v>217</v>
      </c>
      <c r="J110" s="343"/>
      <c r="K110" s="344"/>
    </row>
    <row r="111" spans="9:11" ht="15">
      <c r="I111" s="49" t="s">
        <v>40</v>
      </c>
      <c r="J111" s="120" t="s">
        <v>172</v>
      </c>
      <c r="K111" s="49" t="s">
        <v>173</v>
      </c>
    </row>
    <row r="112" spans="9:11" ht="42.75">
      <c r="I112" s="94" t="s">
        <v>98</v>
      </c>
      <c r="J112" s="121">
        <v>1</v>
      </c>
      <c r="K112" s="67" t="s">
        <v>226</v>
      </c>
    </row>
    <row r="113" spans="9:11" ht="28.5">
      <c r="I113" s="94" t="s">
        <v>72</v>
      </c>
      <c r="J113" s="121">
        <v>1</v>
      </c>
      <c r="K113" s="67" t="s">
        <v>225</v>
      </c>
    </row>
    <row r="114" spans="9:11" ht="15">
      <c r="I114" s="92" t="s">
        <v>201</v>
      </c>
      <c r="J114" s="32">
        <v>1</v>
      </c>
      <c r="K114" s="48" t="s">
        <v>195</v>
      </c>
    </row>
    <row r="115" spans="9:11" ht="28.5">
      <c r="I115" s="94" t="s">
        <v>207</v>
      </c>
      <c r="J115" s="32">
        <v>1</v>
      </c>
      <c r="K115" s="123" t="s">
        <v>221</v>
      </c>
    </row>
    <row r="116" spans="9:11" ht="15">
      <c r="I116" s="94" t="s">
        <v>212</v>
      </c>
      <c r="J116" s="32">
        <v>0</v>
      </c>
      <c r="K116" s="48" t="s">
        <v>223</v>
      </c>
    </row>
    <row r="117" spans="9:11" ht="15">
      <c r="I117" s="94" t="s">
        <v>211</v>
      </c>
      <c r="J117" s="32">
        <v>1</v>
      </c>
      <c r="K117" s="48" t="s">
        <v>222</v>
      </c>
    </row>
    <row r="118" spans="9:11" ht="15">
      <c r="I118" s="94" t="s">
        <v>202</v>
      </c>
      <c r="J118" s="32">
        <v>0</v>
      </c>
      <c r="K118" s="48" t="s">
        <v>223</v>
      </c>
    </row>
    <row r="119" spans="8:11" ht="28.5">
      <c r="H119" s="94"/>
      <c r="I119" s="94" t="s">
        <v>213</v>
      </c>
      <c r="J119" s="32">
        <v>1</v>
      </c>
      <c r="K119" s="67" t="s">
        <v>224</v>
      </c>
    </row>
    <row r="120" spans="9:11" ht="28.5">
      <c r="I120" s="94" t="s">
        <v>208</v>
      </c>
      <c r="J120" s="32">
        <v>1</v>
      </c>
      <c r="K120" s="67" t="s">
        <v>228</v>
      </c>
    </row>
    <row r="121" spans="9:11" ht="15">
      <c r="I121" s="94" t="s">
        <v>209</v>
      </c>
      <c r="J121" s="32">
        <v>1</v>
      </c>
      <c r="K121" s="48" t="s">
        <v>227</v>
      </c>
    </row>
    <row r="122" spans="9:11" ht="15">
      <c r="I122" s="94" t="s">
        <v>218</v>
      </c>
      <c r="J122" s="32">
        <v>1</v>
      </c>
      <c r="K122" s="48" t="s">
        <v>197</v>
      </c>
    </row>
    <row r="123" spans="9:11" ht="15">
      <c r="I123" s="94" t="s">
        <v>95</v>
      </c>
      <c r="J123" s="32">
        <v>0</v>
      </c>
      <c r="K123" s="48"/>
    </row>
    <row r="124" spans="9:11" ht="28.5">
      <c r="I124" s="18" t="s">
        <v>220</v>
      </c>
      <c r="J124" s="32">
        <v>1</v>
      </c>
      <c r="K124" s="67" t="s">
        <v>229</v>
      </c>
    </row>
    <row r="125" spans="9:11" ht="15">
      <c r="I125" s="94" t="s">
        <v>210</v>
      </c>
      <c r="J125" s="32">
        <v>1</v>
      </c>
      <c r="K125" s="48" t="s">
        <v>230</v>
      </c>
    </row>
    <row r="126" spans="9:11" ht="28.5">
      <c r="I126" s="94" t="s">
        <v>203</v>
      </c>
      <c r="J126" s="32">
        <v>1</v>
      </c>
      <c r="K126" s="67" t="s">
        <v>232</v>
      </c>
    </row>
    <row r="127" spans="9:11" ht="15">
      <c r="I127" s="94" t="s">
        <v>205</v>
      </c>
      <c r="J127" s="32">
        <v>1</v>
      </c>
      <c r="K127" s="48" t="s">
        <v>231</v>
      </c>
    </row>
    <row r="128" spans="9:11" ht="15">
      <c r="I128" s="94" t="s">
        <v>206</v>
      </c>
      <c r="J128" s="32">
        <v>1</v>
      </c>
      <c r="K128" s="48" t="s">
        <v>231</v>
      </c>
    </row>
    <row r="129" spans="9:11" ht="28.5">
      <c r="I129" s="94" t="s">
        <v>204</v>
      </c>
      <c r="J129" s="32">
        <v>1</v>
      </c>
      <c r="K129" s="67" t="s">
        <v>233</v>
      </c>
    </row>
    <row r="130" spans="9:11" ht="15">
      <c r="I130" s="48" t="s">
        <v>174</v>
      </c>
      <c r="J130" s="32">
        <f>J129+J127+J126+J125+J124+J122+J121+J120+J119+J117+J115+J114+J113+J112+J128</f>
        <v>15</v>
      </c>
      <c r="K130" s="48"/>
    </row>
    <row r="131" spans="9:11" ht="15">
      <c r="I131" s="48" t="s">
        <v>177</v>
      </c>
      <c r="J131" s="32">
        <v>18</v>
      </c>
      <c r="K131" s="48"/>
    </row>
    <row r="133" spans="9:11" ht="15">
      <c r="I133" s="342" t="s">
        <v>261</v>
      </c>
      <c r="J133" s="343"/>
      <c r="K133" s="344"/>
    </row>
    <row r="134" spans="9:11" ht="24" customHeight="1">
      <c r="I134" s="49" t="s">
        <v>268</v>
      </c>
      <c r="J134" s="150" t="s">
        <v>172</v>
      </c>
      <c r="K134" s="49" t="s">
        <v>173</v>
      </c>
    </row>
    <row r="135" spans="9:11" ht="57">
      <c r="I135" s="94" t="s">
        <v>98</v>
      </c>
      <c r="J135" s="151">
        <v>1</v>
      </c>
      <c r="K135" s="67" t="s">
        <v>265</v>
      </c>
    </row>
    <row r="136" spans="9:11" ht="28.5">
      <c r="I136" s="94" t="s">
        <v>72</v>
      </c>
      <c r="J136" s="151">
        <v>1</v>
      </c>
      <c r="K136" s="67" t="s">
        <v>225</v>
      </c>
    </row>
    <row r="137" spans="9:11" ht="15">
      <c r="I137" s="92" t="s">
        <v>201</v>
      </c>
      <c r="J137" s="32">
        <v>1</v>
      </c>
      <c r="K137" s="67" t="s">
        <v>266</v>
      </c>
    </row>
    <row r="138" spans="9:11" ht="28.5">
      <c r="I138" s="94" t="s">
        <v>207</v>
      </c>
      <c r="J138" s="32">
        <v>1</v>
      </c>
      <c r="K138" s="153" t="s">
        <v>221</v>
      </c>
    </row>
    <row r="139" spans="9:11" ht="15">
      <c r="I139" s="94" t="s">
        <v>212</v>
      </c>
      <c r="J139" s="32">
        <v>0</v>
      </c>
      <c r="K139" s="194">
        <v>0</v>
      </c>
    </row>
    <row r="140" spans="9:11" ht="15">
      <c r="I140" s="94" t="s">
        <v>211</v>
      </c>
      <c r="J140" s="32">
        <v>1</v>
      </c>
      <c r="K140" s="48" t="s">
        <v>267</v>
      </c>
    </row>
    <row r="141" spans="9:11" ht="15">
      <c r="I141" s="94" t="s">
        <v>202</v>
      </c>
      <c r="J141" s="32">
        <v>0</v>
      </c>
      <c r="K141" s="194">
        <v>0</v>
      </c>
    </row>
    <row r="142" spans="9:11" ht="28.5">
      <c r="I142" s="94" t="s">
        <v>213</v>
      </c>
      <c r="J142" s="32">
        <v>1</v>
      </c>
      <c r="K142" s="67" t="s">
        <v>224</v>
      </c>
    </row>
    <row r="143" spans="9:11" ht="28.5">
      <c r="I143" s="94" t="s">
        <v>208</v>
      </c>
      <c r="J143" s="32">
        <v>1</v>
      </c>
      <c r="K143" s="67" t="s">
        <v>228</v>
      </c>
    </row>
    <row r="144" spans="9:11" ht="15">
      <c r="I144" s="94" t="s">
        <v>218</v>
      </c>
      <c r="J144" s="32">
        <v>1</v>
      </c>
      <c r="K144" s="48" t="s">
        <v>197</v>
      </c>
    </row>
    <row r="145" spans="9:11" ht="15">
      <c r="I145" s="94" t="s">
        <v>95</v>
      </c>
      <c r="J145" s="32">
        <v>1</v>
      </c>
      <c r="K145" s="48" t="s">
        <v>262</v>
      </c>
    </row>
    <row r="146" spans="9:11" ht="28.5">
      <c r="I146" s="18" t="s">
        <v>220</v>
      </c>
      <c r="J146" s="32">
        <v>1</v>
      </c>
      <c r="K146" s="67" t="s">
        <v>263</v>
      </c>
    </row>
    <row r="147" spans="9:11" ht="15">
      <c r="I147" s="94" t="s">
        <v>210</v>
      </c>
      <c r="J147" s="32">
        <v>1</v>
      </c>
      <c r="K147" s="48" t="s">
        <v>264</v>
      </c>
    </row>
    <row r="148" spans="9:11" ht="28.5">
      <c r="I148" s="94" t="s">
        <v>203</v>
      </c>
      <c r="J148" s="32">
        <v>1</v>
      </c>
      <c r="K148" s="67" t="s">
        <v>232</v>
      </c>
    </row>
    <row r="149" spans="9:11" ht="15">
      <c r="I149" s="94" t="s">
        <v>205</v>
      </c>
      <c r="J149" s="32">
        <v>0</v>
      </c>
      <c r="K149" s="194">
        <v>0</v>
      </c>
    </row>
    <row r="150" spans="9:11" ht="15">
      <c r="I150" s="94" t="s">
        <v>206</v>
      </c>
      <c r="J150" s="32">
        <v>0</v>
      </c>
      <c r="K150" s="194">
        <v>0</v>
      </c>
    </row>
    <row r="151" spans="9:11" ht="28.5">
      <c r="I151" s="94" t="s">
        <v>204</v>
      </c>
      <c r="J151" s="32">
        <v>1</v>
      </c>
      <c r="K151" s="67" t="s">
        <v>233</v>
      </c>
    </row>
    <row r="152" spans="9:11" ht="15">
      <c r="I152" s="48" t="s">
        <v>174</v>
      </c>
      <c r="J152" s="32">
        <v>13</v>
      </c>
      <c r="K152" s="48"/>
    </row>
    <row r="153" spans="9:11" ht="15">
      <c r="I153" s="48" t="s">
        <v>177</v>
      </c>
      <c r="J153" s="32">
        <v>17</v>
      </c>
      <c r="K153" s="48"/>
    </row>
    <row r="155" spans="9:11" ht="15">
      <c r="I155" s="342" t="s">
        <v>301</v>
      </c>
      <c r="J155" s="343"/>
      <c r="K155" s="344"/>
    </row>
    <row r="156" spans="9:11" ht="15">
      <c r="I156" s="49" t="s">
        <v>268</v>
      </c>
      <c r="J156" s="211" t="s">
        <v>172</v>
      </c>
      <c r="K156" s="49" t="s">
        <v>173</v>
      </c>
    </row>
    <row r="157" spans="9:11" ht="57">
      <c r="I157" s="94" t="s">
        <v>98</v>
      </c>
      <c r="J157" s="210">
        <v>1</v>
      </c>
      <c r="K157" s="67" t="s">
        <v>265</v>
      </c>
    </row>
    <row r="158" spans="9:11" ht="28.5">
      <c r="I158" s="94" t="s">
        <v>72</v>
      </c>
      <c r="J158" s="210">
        <v>1</v>
      </c>
      <c r="K158" s="67" t="s">
        <v>302</v>
      </c>
    </row>
    <row r="159" spans="9:11" ht="15">
      <c r="I159" s="92" t="s">
        <v>201</v>
      </c>
      <c r="J159" s="32">
        <v>1</v>
      </c>
      <c r="K159" s="67" t="s">
        <v>303</v>
      </c>
    </row>
    <row r="160" spans="9:11" ht="28.5">
      <c r="I160" s="94" t="s">
        <v>304</v>
      </c>
      <c r="J160" s="32">
        <v>1</v>
      </c>
      <c r="K160" s="212" t="s">
        <v>305</v>
      </c>
    </row>
    <row r="161" spans="9:11" ht="15">
      <c r="I161" s="94" t="s">
        <v>212</v>
      </c>
      <c r="J161" s="32">
        <v>0</v>
      </c>
      <c r="K161" s="194">
        <v>0</v>
      </c>
    </row>
    <row r="162" spans="9:11" ht="15">
      <c r="I162" s="94" t="s">
        <v>211</v>
      </c>
      <c r="J162" s="32">
        <v>1</v>
      </c>
      <c r="K162" s="48" t="s">
        <v>313</v>
      </c>
    </row>
    <row r="163" spans="9:11" ht="15">
      <c r="I163" s="94" t="s">
        <v>202</v>
      </c>
      <c r="J163" s="32">
        <v>0</v>
      </c>
      <c r="K163" s="194">
        <v>0</v>
      </c>
    </row>
    <row r="164" spans="9:11" ht="15">
      <c r="I164" s="170" t="s">
        <v>281</v>
      </c>
      <c r="J164" s="32">
        <v>1</v>
      </c>
      <c r="K164" s="194" t="s">
        <v>312</v>
      </c>
    </row>
    <row r="165" spans="9:11" ht="15">
      <c r="I165" s="170" t="s">
        <v>291</v>
      </c>
      <c r="J165" s="32">
        <v>1</v>
      </c>
      <c r="K165" s="194" t="s">
        <v>314</v>
      </c>
    </row>
    <row r="166" spans="9:11" ht="15">
      <c r="I166" s="182" t="s">
        <v>296</v>
      </c>
      <c r="J166" s="32">
        <v>1</v>
      </c>
      <c r="K166" s="194"/>
    </row>
    <row r="167" spans="9:11" ht="28.5">
      <c r="I167" s="94" t="s">
        <v>213</v>
      </c>
      <c r="J167" s="32">
        <v>1</v>
      </c>
      <c r="K167" s="67" t="s">
        <v>224</v>
      </c>
    </row>
    <row r="168" spans="9:11" ht="28.5">
      <c r="I168" s="94" t="s">
        <v>208</v>
      </c>
      <c r="J168" s="32">
        <v>1</v>
      </c>
      <c r="K168" s="67" t="s">
        <v>228</v>
      </c>
    </row>
    <row r="169" spans="9:11" ht="15">
      <c r="I169" s="94" t="s">
        <v>306</v>
      </c>
      <c r="J169" s="32">
        <v>1</v>
      </c>
      <c r="K169" s="48" t="s">
        <v>315</v>
      </c>
    </row>
    <row r="170" spans="9:11" ht="15">
      <c r="I170" s="94" t="s">
        <v>95</v>
      </c>
      <c r="J170" s="32">
        <v>1</v>
      </c>
      <c r="K170" s="48" t="s">
        <v>262</v>
      </c>
    </row>
    <row r="171" spans="9:11" ht="42.75">
      <c r="I171" s="18" t="s">
        <v>220</v>
      </c>
      <c r="J171" s="210">
        <v>1</v>
      </c>
      <c r="K171" s="67" t="s">
        <v>309</v>
      </c>
    </row>
    <row r="172" spans="9:11" ht="15">
      <c r="I172" s="94" t="s">
        <v>210</v>
      </c>
      <c r="J172" s="32">
        <v>1</v>
      </c>
      <c r="K172" s="48" t="s">
        <v>307</v>
      </c>
    </row>
    <row r="173" spans="9:11" ht="28.5">
      <c r="I173" s="94" t="s">
        <v>203</v>
      </c>
      <c r="J173" s="32">
        <v>1</v>
      </c>
      <c r="K173" s="67" t="s">
        <v>232</v>
      </c>
    </row>
    <row r="174" spans="9:11" ht="15">
      <c r="I174" s="94" t="s">
        <v>205</v>
      </c>
      <c r="J174" s="32">
        <v>1</v>
      </c>
      <c r="K174" s="194" t="s">
        <v>310</v>
      </c>
    </row>
    <row r="175" spans="9:11" ht="15">
      <c r="I175" s="94" t="s">
        <v>206</v>
      </c>
      <c r="J175" s="32">
        <v>1</v>
      </c>
      <c r="K175" s="194" t="s">
        <v>308</v>
      </c>
    </row>
    <row r="176" spans="9:11" ht="28.5">
      <c r="I176" s="94" t="s">
        <v>204</v>
      </c>
      <c r="J176" s="32">
        <v>1</v>
      </c>
      <c r="K176" s="67" t="s">
        <v>233</v>
      </c>
    </row>
    <row r="177" spans="9:11" ht="15">
      <c r="I177" s="48" t="s">
        <v>174</v>
      </c>
      <c r="J177" s="32">
        <v>18</v>
      </c>
      <c r="K177" s="48"/>
    </row>
    <row r="178" spans="9:11" ht="15">
      <c r="I178" s="48" t="s">
        <v>177</v>
      </c>
      <c r="J178" s="32">
        <v>20</v>
      </c>
      <c r="K178" s="48"/>
    </row>
  </sheetData>
  <mergeCells count="48">
    <mergeCell ref="I155:K155"/>
    <mergeCell ref="I110:K110"/>
    <mergeCell ref="B37:F37"/>
    <mergeCell ref="B38:F38"/>
    <mergeCell ref="I89:K89"/>
    <mergeCell ref="I133:K133"/>
    <mergeCell ref="B40:F40"/>
    <mergeCell ref="B28:C28"/>
    <mergeCell ref="B24:C24"/>
    <mergeCell ref="B36:F36"/>
    <mergeCell ref="I75:K75"/>
    <mergeCell ref="I60:K60"/>
    <mergeCell ref="A29:G29"/>
    <mergeCell ref="A30:G31"/>
    <mergeCell ref="A32:H32"/>
    <mergeCell ref="B33:F33"/>
    <mergeCell ref="B34:F34"/>
    <mergeCell ref="B35:F35"/>
    <mergeCell ref="B41:F41"/>
    <mergeCell ref="B39:F39"/>
    <mergeCell ref="I41:K41"/>
    <mergeCell ref="B26:C26"/>
    <mergeCell ref="B27:C27"/>
    <mergeCell ref="B21:C21"/>
    <mergeCell ref="B22:C22"/>
    <mergeCell ref="B23:C23"/>
    <mergeCell ref="B20:E20"/>
    <mergeCell ref="B25:C25"/>
    <mergeCell ref="A1:G1"/>
    <mergeCell ref="A2:G5"/>
    <mergeCell ref="A6:G6"/>
    <mergeCell ref="B7:D7"/>
    <mergeCell ref="E7:G7"/>
    <mergeCell ref="B8:D8"/>
    <mergeCell ref="E8:G8"/>
    <mergeCell ref="A9:G9"/>
    <mergeCell ref="A10:G10"/>
    <mergeCell ref="A11:G11"/>
    <mergeCell ref="A12:G12"/>
    <mergeCell ref="A13:C13"/>
    <mergeCell ref="D13:G13"/>
    <mergeCell ref="A14:C15"/>
    <mergeCell ref="D14:G15"/>
    <mergeCell ref="A16:C16"/>
    <mergeCell ref="D16:G16"/>
    <mergeCell ref="A17:C18"/>
    <mergeCell ref="D17:G18"/>
    <mergeCell ref="A19:G19"/>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zoomScale="132" zoomScaleNormal="132" zoomScalePageLayoutView="115" workbookViewId="0" topLeftCell="E183">
      <selection activeCell="E41" sqref="E41"/>
    </sheetView>
  </sheetViews>
  <sheetFormatPr defaultColWidth="18.8515625" defaultRowHeight="15"/>
  <cols>
    <col min="1" max="3" width="18.8515625" style="15" customWidth="1"/>
    <col min="4" max="4" width="28.28125" style="15" customWidth="1"/>
    <col min="5" max="7" width="18.8515625" style="15" customWidth="1"/>
    <col min="8" max="8" width="35.421875" style="15" customWidth="1"/>
    <col min="9" max="9" width="40.140625" style="15" customWidth="1"/>
    <col min="10" max="10" width="19.140625" style="15" customWidth="1"/>
    <col min="11" max="16384" width="18.8515625" style="15" customWidth="1"/>
  </cols>
  <sheetData>
    <row r="1" spans="1:10" ht="15">
      <c r="A1" s="332"/>
      <c r="B1" s="332"/>
      <c r="C1" s="332"/>
      <c r="D1" s="332"/>
      <c r="E1" s="332"/>
      <c r="F1" s="332"/>
      <c r="G1" s="332"/>
      <c r="H1" s="19"/>
      <c r="I1" s="20"/>
      <c r="J1" s="20"/>
    </row>
    <row r="2" spans="1:10" ht="4.5" customHeight="1">
      <c r="A2" s="333" t="s">
        <v>9</v>
      </c>
      <c r="B2" s="333"/>
      <c r="C2" s="333"/>
      <c r="D2" s="333"/>
      <c r="E2" s="333"/>
      <c r="F2" s="333"/>
      <c r="G2" s="333"/>
      <c r="H2" s="19"/>
      <c r="I2" s="20"/>
      <c r="J2" s="20"/>
    </row>
    <row r="3" spans="1:10" ht="15">
      <c r="A3" s="333"/>
      <c r="B3" s="333"/>
      <c r="C3" s="333"/>
      <c r="D3" s="333"/>
      <c r="E3" s="333"/>
      <c r="F3" s="333"/>
      <c r="G3" s="333"/>
      <c r="H3" s="19"/>
      <c r="I3" s="47" t="s">
        <v>14</v>
      </c>
      <c r="J3" s="20"/>
    </row>
    <row r="4" spans="1:10" ht="13.5" customHeight="1">
      <c r="A4" s="333"/>
      <c r="B4" s="333"/>
      <c r="C4" s="333"/>
      <c r="D4" s="333"/>
      <c r="E4" s="333"/>
      <c r="F4" s="333"/>
      <c r="G4" s="333"/>
      <c r="H4" s="19"/>
      <c r="I4" s="47" t="s">
        <v>35</v>
      </c>
      <c r="J4" s="20"/>
    </row>
    <row r="5" spans="1:10" ht="17.25" customHeight="1">
      <c r="A5" s="333"/>
      <c r="B5" s="333"/>
      <c r="C5" s="333"/>
      <c r="D5" s="333"/>
      <c r="E5" s="333"/>
      <c r="F5" s="333"/>
      <c r="G5" s="333"/>
      <c r="H5" s="19"/>
      <c r="I5" s="47" t="s">
        <v>36</v>
      </c>
      <c r="J5" s="20"/>
    </row>
    <row r="6" spans="1:10" ht="15">
      <c r="A6" s="321" t="s">
        <v>10</v>
      </c>
      <c r="B6" s="321"/>
      <c r="C6" s="321"/>
      <c r="D6" s="321"/>
      <c r="E6" s="321"/>
      <c r="F6" s="321"/>
      <c r="G6" s="321"/>
      <c r="H6" s="19"/>
      <c r="I6" s="21"/>
      <c r="J6" s="21"/>
    </row>
    <row r="7" spans="1:10" ht="15">
      <c r="A7" s="23" t="s">
        <v>11</v>
      </c>
      <c r="B7" s="334" t="s">
        <v>12</v>
      </c>
      <c r="C7" s="334"/>
      <c r="D7" s="334"/>
      <c r="E7" s="327" t="s">
        <v>13</v>
      </c>
      <c r="F7" s="327"/>
      <c r="G7" s="327"/>
      <c r="H7" s="19"/>
      <c r="I7" s="20"/>
      <c r="J7" s="20"/>
    </row>
    <row r="8" spans="1:10" ht="69.75" customHeight="1">
      <c r="A8" s="24" t="str">
        <f>'CCI INVESTIGACION'!C12</f>
        <v>Participación docente en Investigación formativa</v>
      </c>
      <c r="B8" s="330">
        <f>'CCI INVESTIGACION'!G12</f>
        <v>0.7</v>
      </c>
      <c r="C8" s="331"/>
      <c r="D8" s="331"/>
      <c r="E8" s="326" t="s">
        <v>14</v>
      </c>
      <c r="F8" s="326"/>
      <c r="G8" s="326"/>
      <c r="H8" s="19"/>
      <c r="I8" s="20"/>
      <c r="J8" s="20"/>
    </row>
    <row r="9" spans="1:10" ht="15">
      <c r="A9" s="327" t="s">
        <v>15</v>
      </c>
      <c r="B9" s="327"/>
      <c r="C9" s="327"/>
      <c r="D9" s="327"/>
      <c r="E9" s="327"/>
      <c r="F9" s="327"/>
      <c r="G9" s="327"/>
      <c r="H9" s="19"/>
      <c r="I9" s="20"/>
      <c r="J9" s="20"/>
    </row>
    <row r="10" spans="1:10" ht="39.75" customHeight="1">
      <c r="A10" s="335" t="str">
        <f>'CCI INVESTIGACION'!E12</f>
        <v>Determinar el porcentaje de docentes de la Facultad que realizan investigación formativa con estiudiantes de trabajo de grado y semilleros</v>
      </c>
      <c r="B10" s="335"/>
      <c r="C10" s="335"/>
      <c r="D10" s="335"/>
      <c r="E10" s="335"/>
      <c r="F10" s="335"/>
      <c r="G10" s="335"/>
      <c r="H10" s="19"/>
      <c r="I10" s="20"/>
      <c r="J10" s="20"/>
    </row>
    <row r="11" spans="1:10" ht="15">
      <c r="A11" s="327" t="s">
        <v>16</v>
      </c>
      <c r="B11" s="327"/>
      <c r="C11" s="327"/>
      <c r="D11" s="327"/>
      <c r="E11" s="327"/>
      <c r="F11" s="327"/>
      <c r="G11" s="327"/>
      <c r="H11" s="19"/>
      <c r="I11" s="20"/>
      <c r="J11" s="20"/>
    </row>
    <row r="12" spans="1:10" ht="55.5" customHeight="1">
      <c r="A12" s="336" t="str">
        <f>'CCI INVESTIGACION'!D12</f>
        <v>Numero de docentes TC/ MT  en trabajos de grado y semilleros /Numero numero de docentes TC/MT en el periodo.</v>
      </c>
      <c r="B12" s="335"/>
      <c r="C12" s="335"/>
      <c r="D12" s="335"/>
      <c r="E12" s="335"/>
      <c r="F12" s="335"/>
      <c r="G12" s="335"/>
      <c r="H12" s="19"/>
      <c r="I12" s="20"/>
      <c r="J12" s="20"/>
    </row>
    <row r="13" spans="1:10" ht="15">
      <c r="A13" s="327" t="s">
        <v>17</v>
      </c>
      <c r="B13" s="327"/>
      <c r="C13" s="327"/>
      <c r="D13" s="334" t="s">
        <v>18</v>
      </c>
      <c r="E13" s="334"/>
      <c r="F13" s="334"/>
      <c r="G13" s="334"/>
      <c r="H13" s="19"/>
      <c r="I13" s="20"/>
      <c r="J13" s="20"/>
    </row>
    <row r="14" spans="1:10" ht="15">
      <c r="A14" s="325" t="s">
        <v>147</v>
      </c>
      <c r="B14" s="325"/>
      <c r="C14" s="325"/>
      <c r="D14" s="326" t="s">
        <v>104</v>
      </c>
      <c r="E14" s="326"/>
      <c r="F14" s="326"/>
      <c r="G14" s="326"/>
      <c r="H14" s="19"/>
      <c r="I14" s="20"/>
      <c r="J14" s="20"/>
    </row>
    <row r="15" spans="1:10" ht="15">
      <c r="A15" s="325"/>
      <c r="B15" s="325"/>
      <c r="C15" s="325"/>
      <c r="D15" s="326"/>
      <c r="E15" s="326"/>
      <c r="F15" s="326"/>
      <c r="G15" s="326"/>
      <c r="H15" s="19"/>
      <c r="I15" s="20"/>
      <c r="J15" s="20"/>
    </row>
    <row r="16" spans="1:10" ht="15">
      <c r="A16" s="327" t="s">
        <v>19</v>
      </c>
      <c r="B16" s="327"/>
      <c r="C16" s="327"/>
      <c r="D16" s="327" t="s">
        <v>20</v>
      </c>
      <c r="E16" s="327"/>
      <c r="F16" s="327"/>
      <c r="G16" s="327"/>
      <c r="H16" s="19"/>
      <c r="I16" s="20"/>
      <c r="J16" s="20"/>
    </row>
    <row r="17" spans="1:10" ht="15">
      <c r="A17" s="328" t="s">
        <v>104</v>
      </c>
      <c r="B17" s="326"/>
      <c r="C17" s="326"/>
      <c r="D17" s="326" t="s">
        <v>146</v>
      </c>
      <c r="E17" s="326"/>
      <c r="F17" s="326"/>
      <c r="G17" s="326"/>
      <c r="H17" s="19"/>
      <c r="I17" s="20"/>
      <c r="J17" s="20"/>
    </row>
    <row r="18" spans="1:10" ht="15">
      <c r="A18" s="326"/>
      <c r="B18" s="326"/>
      <c r="C18" s="326"/>
      <c r="D18" s="326"/>
      <c r="E18" s="326"/>
      <c r="F18" s="326"/>
      <c r="G18" s="326"/>
      <c r="H18" s="19"/>
      <c r="I18" s="20"/>
      <c r="J18" s="20"/>
    </row>
    <row r="19" spans="1:10" ht="15">
      <c r="A19" s="320" t="s">
        <v>21</v>
      </c>
      <c r="B19" s="321"/>
      <c r="C19" s="321"/>
      <c r="D19" s="321"/>
      <c r="E19" s="321"/>
      <c r="F19" s="320"/>
      <c r="G19" s="320"/>
      <c r="H19" s="19"/>
      <c r="I19" s="20"/>
      <c r="J19" s="20"/>
    </row>
    <row r="20" spans="1:10" ht="15">
      <c r="A20" s="26"/>
      <c r="B20" s="346" t="s">
        <v>22</v>
      </c>
      <c r="C20" s="346"/>
      <c r="D20" s="346"/>
      <c r="E20" s="36"/>
      <c r="F20" s="26"/>
      <c r="G20" s="26"/>
      <c r="H20" s="19"/>
      <c r="I20" s="20"/>
      <c r="J20" s="20"/>
    </row>
    <row r="21" spans="1:10" ht="62.25" customHeight="1">
      <c r="A21" s="31"/>
      <c r="B21" s="114"/>
      <c r="C21" s="114" t="s">
        <v>23</v>
      </c>
      <c r="D21" s="69" t="s">
        <v>41</v>
      </c>
      <c r="E21" s="70" t="s">
        <v>0</v>
      </c>
      <c r="F21" s="30"/>
      <c r="G21" s="31"/>
      <c r="H21" s="19"/>
      <c r="I21" s="31"/>
      <c r="J21" s="31"/>
    </row>
    <row r="22" spans="1:10" ht="15">
      <c r="A22" s="31"/>
      <c r="B22" s="115"/>
      <c r="C22" s="134">
        <v>42370</v>
      </c>
      <c r="D22" s="34">
        <f>J63/J64</f>
        <v>0.7368421052631579</v>
      </c>
      <c r="E22" s="25">
        <f>B8</f>
        <v>0.7</v>
      </c>
      <c r="F22" s="66"/>
      <c r="G22" s="31"/>
      <c r="H22" s="19"/>
      <c r="I22" s="31"/>
      <c r="J22" s="31"/>
    </row>
    <row r="23" spans="1:10" ht="15">
      <c r="A23" s="31"/>
      <c r="B23" s="115"/>
      <c r="C23" s="134">
        <v>42552</v>
      </c>
      <c r="D23" s="34">
        <f>J84/J85</f>
        <v>0.7333333333333333</v>
      </c>
      <c r="E23" s="25">
        <f>B8</f>
        <v>0.7</v>
      </c>
      <c r="F23" s="36"/>
      <c r="G23" s="31"/>
      <c r="H23" s="19"/>
      <c r="I23" s="31"/>
      <c r="J23" s="31"/>
    </row>
    <row r="24" spans="1:10" ht="15">
      <c r="A24" s="31"/>
      <c r="B24" s="116"/>
      <c r="C24" s="135">
        <v>42736</v>
      </c>
      <c r="D24" s="34">
        <f>J104/J105</f>
        <v>0.7857142857142857</v>
      </c>
      <c r="E24" s="75">
        <f>B8</f>
        <v>0.7</v>
      </c>
      <c r="F24" s="36"/>
      <c r="G24" s="31"/>
      <c r="H24" s="19"/>
      <c r="I24" s="31"/>
      <c r="J24" s="31"/>
    </row>
    <row r="25" spans="1:10" ht="17.1" customHeight="1">
      <c r="A25" s="26"/>
      <c r="B25" s="147"/>
      <c r="C25" s="100">
        <v>42917</v>
      </c>
      <c r="D25" s="122">
        <f>J127/J128</f>
        <v>0.7647058823529411</v>
      </c>
      <c r="E25" s="122">
        <f>B8</f>
        <v>0.7</v>
      </c>
      <c r="F25" s="46"/>
      <c r="G25" s="31"/>
      <c r="H25" s="19"/>
      <c r="I25" s="31"/>
      <c r="J25" s="31"/>
    </row>
    <row r="26" spans="1:10" ht="17.1" customHeight="1">
      <c r="A26" s="26"/>
      <c r="B26" s="147"/>
      <c r="C26" s="100">
        <v>43101</v>
      </c>
      <c r="D26" s="122">
        <f>J148/J149</f>
        <v>0.8666666666666667</v>
      </c>
      <c r="E26" s="122">
        <f>B8</f>
        <v>0.7</v>
      </c>
      <c r="F26" s="46"/>
      <c r="G26" s="31"/>
      <c r="H26" s="19"/>
      <c r="I26" s="31"/>
      <c r="J26" s="31"/>
    </row>
    <row r="27" spans="1:10" ht="17.1" customHeight="1">
      <c r="A27" s="26"/>
      <c r="B27" s="195"/>
      <c r="C27" s="196">
        <v>43282</v>
      </c>
      <c r="D27" s="167">
        <f>J173/J174</f>
        <v>0.6842105263157895</v>
      </c>
      <c r="E27" s="197">
        <f>B8</f>
        <v>0.7</v>
      </c>
      <c r="F27" s="46"/>
      <c r="G27" s="31"/>
      <c r="H27" s="19"/>
      <c r="I27" s="31"/>
      <c r="J27" s="31"/>
    </row>
    <row r="28" spans="1:10" ht="17.1" customHeight="1">
      <c r="A28" s="26"/>
      <c r="B28" s="195"/>
      <c r="C28" s="196">
        <v>43466</v>
      </c>
      <c r="D28" s="197">
        <f>J199/J200</f>
        <v>0.8</v>
      </c>
      <c r="E28" s="197">
        <v>0.7</v>
      </c>
      <c r="F28" s="46"/>
      <c r="G28" s="31"/>
      <c r="H28" s="19"/>
      <c r="I28" s="31"/>
      <c r="J28" s="31"/>
    </row>
    <row r="29" spans="1:10" ht="15">
      <c r="A29" s="324" t="s">
        <v>26</v>
      </c>
      <c r="B29" s="324"/>
      <c r="C29" s="324"/>
      <c r="D29" s="324"/>
      <c r="E29" s="324"/>
      <c r="F29" s="324"/>
      <c r="G29" s="324"/>
      <c r="H29" s="19"/>
      <c r="I29" s="20"/>
      <c r="J29" s="20"/>
    </row>
    <row r="30" spans="1:10" ht="15">
      <c r="A30" s="325"/>
      <c r="B30" s="325"/>
      <c r="C30" s="325"/>
      <c r="D30" s="325"/>
      <c r="E30" s="325"/>
      <c r="F30" s="325"/>
      <c r="G30" s="325"/>
      <c r="H30" s="19"/>
      <c r="I30" s="20"/>
      <c r="J30" s="20"/>
    </row>
    <row r="31" spans="1:10" ht="213" customHeight="1">
      <c r="A31" s="325"/>
      <c r="B31" s="325"/>
      <c r="C31" s="325"/>
      <c r="D31" s="325"/>
      <c r="E31" s="325"/>
      <c r="F31" s="325"/>
      <c r="G31" s="325"/>
      <c r="H31" s="19"/>
      <c r="I31" s="20"/>
      <c r="J31" s="20"/>
    </row>
    <row r="32" spans="1:10" ht="15">
      <c r="A32" s="321" t="s">
        <v>27</v>
      </c>
      <c r="B32" s="321"/>
      <c r="C32" s="321"/>
      <c r="D32" s="321"/>
      <c r="E32" s="321"/>
      <c r="F32" s="321"/>
      <c r="G32" s="321"/>
      <c r="H32" s="324"/>
      <c r="I32" s="20"/>
      <c r="J32" s="20"/>
    </row>
    <row r="33" spans="1:10" ht="30">
      <c r="A33" s="39" t="s">
        <v>23</v>
      </c>
      <c r="B33" s="337" t="s">
        <v>28</v>
      </c>
      <c r="C33" s="337"/>
      <c r="D33" s="337"/>
      <c r="E33" s="337"/>
      <c r="F33" s="337"/>
      <c r="G33" s="40" t="s">
        <v>29</v>
      </c>
      <c r="H33" s="40" t="s">
        <v>30</v>
      </c>
      <c r="I33" s="42"/>
      <c r="J33" s="42"/>
    </row>
    <row r="34" spans="1:10" ht="46.5" customHeight="1">
      <c r="A34" s="83">
        <v>42370</v>
      </c>
      <c r="B34" s="390" t="s">
        <v>154</v>
      </c>
      <c r="C34" s="390"/>
      <c r="D34" s="390"/>
      <c r="E34" s="390"/>
      <c r="F34" s="390"/>
      <c r="G34" s="51"/>
      <c r="H34" s="133" t="s">
        <v>199</v>
      </c>
      <c r="I34" s="20"/>
      <c r="J34" s="20"/>
    </row>
    <row r="35" spans="1:10" ht="33" customHeight="1">
      <c r="A35" s="83">
        <v>42552</v>
      </c>
      <c r="B35" s="390" t="s">
        <v>155</v>
      </c>
      <c r="C35" s="390"/>
      <c r="D35" s="390"/>
      <c r="E35" s="390"/>
      <c r="F35" s="390"/>
      <c r="G35" s="43"/>
      <c r="H35" s="133" t="s">
        <v>199</v>
      </c>
      <c r="I35" s="20"/>
      <c r="J35" s="20"/>
    </row>
    <row r="36" spans="1:8" ht="66" customHeight="1">
      <c r="A36" s="146">
        <v>42736</v>
      </c>
      <c r="B36" s="394" t="s">
        <v>156</v>
      </c>
      <c r="C36" s="395"/>
      <c r="D36" s="395"/>
      <c r="E36" s="395"/>
      <c r="F36" s="396"/>
      <c r="G36" s="80"/>
      <c r="H36" s="133" t="s">
        <v>199</v>
      </c>
    </row>
    <row r="37" spans="1:8" ht="89.25" customHeight="1">
      <c r="A37" s="83">
        <v>42917</v>
      </c>
      <c r="B37" s="345" t="s">
        <v>185</v>
      </c>
      <c r="C37" s="345"/>
      <c r="D37" s="345"/>
      <c r="E37" s="345"/>
      <c r="F37" s="345"/>
      <c r="G37" s="80"/>
      <c r="H37" s="133" t="s">
        <v>199</v>
      </c>
    </row>
    <row r="38" spans="1:8" ht="84" customHeight="1">
      <c r="A38" s="146">
        <v>43101</v>
      </c>
      <c r="B38" s="345" t="s">
        <v>269</v>
      </c>
      <c r="C38" s="345"/>
      <c r="D38" s="345"/>
      <c r="E38" s="345"/>
      <c r="F38" s="345"/>
      <c r="G38" s="80"/>
      <c r="H38" s="148" t="s">
        <v>31</v>
      </c>
    </row>
    <row r="39" spans="1:8" ht="53.1" customHeight="1">
      <c r="A39" s="146">
        <v>43282</v>
      </c>
      <c r="B39" s="345" t="s">
        <v>319</v>
      </c>
      <c r="C39" s="345"/>
      <c r="D39" s="345"/>
      <c r="E39" s="345"/>
      <c r="F39" s="345"/>
      <c r="G39" s="80"/>
      <c r="H39" s="148"/>
    </row>
    <row r="40" spans="1:10" ht="66" customHeight="1">
      <c r="A40" s="146">
        <v>43466</v>
      </c>
      <c r="B40" s="352" t="s">
        <v>320</v>
      </c>
      <c r="C40" s="352"/>
      <c r="D40" s="352"/>
      <c r="E40" s="352"/>
      <c r="F40" s="352"/>
      <c r="G40" s="80"/>
      <c r="H40" s="148"/>
      <c r="I40" s="223"/>
      <c r="J40" s="213"/>
    </row>
    <row r="41" spans="1:10" ht="24" customHeight="1">
      <c r="A41" s="221"/>
      <c r="B41" s="214"/>
      <c r="C41" s="214"/>
      <c r="D41" s="214"/>
      <c r="E41" s="214"/>
      <c r="F41" s="214"/>
      <c r="G41" s="192"/>
      <c r="H41" s="222"/>
      <c r="I41" s="314">
        <v>42005</v>
      </c>
      <c r="J41" s="343"/>
    </row>
    <row r="42" spans="9:10" ht="45">
      <c r="I42" s="401" t="s">
        <v>66</v>
      </c>
      <c r="J42" s="112" t="s">
        <v>182</v>
      </c>
    </row>
    <row r="43" spans="9:10" ht="15">
      <c r="I43" s="402"/>
      <c r="J43" s="49"/>
    </row>
    <row r="44" spans="9:10" ht="15">
      <c r="I44" s="71" t="s">
        <v>94</v>
      </c>
      <c r="J44" s="32" t="s">
        <v>31</v>
      </c>
    </row>
    <row r="45" spans="9:10" ht="15">
      <c r="I45" s="71" t="s">
        <v>70</v>
      </c>
      <c r="J45" s="68" t="s">
        <v>31</v>
      </c>
    </row>
    <row r="46" spans="9:10" ht="15">
      <c r="I46" s="72" t="s">
        <v>95</v>
      </c>
      <c r="J46" s="32" t="s">
        <v>31</v>
      </c>
    </row>
    <row r="47" spans="9:10" ht="15">
      <c r="I47" s="73" t="s">
        <v>96</v>
      </c>
      <c r="J47" s="32" t="s">
        <v>31</v>
      </c>
    </row>
    <row r="48" spans="9:10" ht="15">
      <c r="I48" s="73" t="s">
        <v>97</v>
      </c>
      <c r="J48" s="68" t="s">
        <v>31</v>
      </c>
    </row>
    <row r="49" spans="9:10" ht="15">
      <c r="I49" s="73" t="s">
        <v>78</v>
      </c>
      <c r="J49" s="68"/>
    </row>
    <row r="50" spans="9:10" ht="15">
      <c r="I50" s="73" t="s">
        <v>98</v>
      </c>
      <c r="J50" s="68" t="s">
        <v>31</v>
      </c>
    </row>
    <row r="51" spans="9:10" ht="15">
      <c r="I51" s="18" t="s">
        <v>99</v>
      </c>
      <c r="J51" s="68" t="s">
        <v>31</v>
      </c>
    </row>
    <row r="52" spans="9:10" ht="15">
      <c r="I52" s="18" t="s">
        <v>100</v>
      </c>
      <c r="J52" s="68" t="s">
        <v>31</v>
      </c>
    </row>
    <row r="53" spans="9:10" ht="15">
      <c r="I53" s="18" t="s">
        <v>90</v>
      </c>
      <c r="J53" s="68" t="s">
        <v>31</v>
      </c>
    </row>
    <row r="54" spans="9:10" ht="15">
      <c r="I54" s="18" t="s">
        <v>73</v>
      </c>
      <c r="J54" s="68" t="s">
        <v>31</v>
      </c>
    </row>
    <row r="55" spans="9:10" ht="15">
      <c r="I55" s="18" t="s">
        <v>69</v>
      </c>
      <c r="J55" s="68" t="s">
        <v>31</v>
      </c>
    </row>
    <row r="56" spans="9:10" ht="15">
      <c r="I56" s="18" t="s">
        <v>71</v>
      </c>
      <c r="J56" s="32" t="s">
        <v>31</v>
      </c>
    </row>
    <row r="57" spans="9:10" ht="15">
      <c r="I57" s="18" t="s">
        <v>101</v>
      </c>
      <c r="J57" s="32" t="s">
        <v>31</v>
      </c>
    </row>
    <row r="58" spans="9:10" ht="15">
      <c r="I58" s="18" t="s">
        <v>120</v>
      </c>
      <c r="J58" s="32"/>
    </row>
    <row r="59" spans="9:10" ht="15">
      <c r="I59" s="18" t="s">
        <v>123</v>
      </c>
      <c r="J59" s="32"/>
    </row>
    <row r="60" spans="9:10" ht="15">
      <c r="I60" s="18" t="s">
        <v>122</v>
      </c>
      <c r="J60" s="32"/>
    </row>
    <row r="61" spans="9:10" ht="15">
      <c r="I61" s="18" t="s">
        <v>121</v>
      </c>
      <c r="J61" s="32"/>
    </row>
    <row r="62" spans="9:10" ht="15">
      <c r="I62" s="18" t="s">
        <v>102</v>
      </c>
      <c r="J62" s="32" t="s">
        <v>31</v>
      </c>
    </row>
    <row r="63" spans="9:10" ht="28.5">
      <c r="I63" s="67" t="s">
        <v>42</v>
      </c>
      <c r="J63" s="48">
        <f>COUNTIF(J44:J62,"X")</f>
        <v>14</v>
      </c>
    </row>
    <row r="64" spans="9:10" ht="15">
      <c r="I64" s="48" t="s">
        <v>33</v>
      </c>
      <c r="J64" s="48">
        <f>COUNTIF(I44:I62,"*")</f>
        <v>19</v>
      </c>
    </row>
    <row r="65" spans="9:10" ht="15">
      <c r="I65" s="47"/>
      <c r="J65" s="47"/>
    </row>
    <row r="66" spans="9:10" ht="15">
      <c r="I66" s="314">
        <v>42552</v>
      </c>
      <c r="J66" s="343"/>
    </row>
    <row r="67" spans="9:10" ht="45">
      <c r="I67" s="397" t="s">
        <v>134</v>
      </c>
      <c r="J67" s="112" t="s">
        <v>182</v>
      </c>
    </row>
    <row r="68" spans="9:10" ht="15">
      <c r="I68" s="398"/>
      <c r="J68" s="49"/>
    </row>
    <row r="69" spans="9:10" ht="15">
      <c r="I69" s="71" t="s">
        <v>94</v>
      </c>
      <c r="J69" s="32" t="s">
        <v>31</v>
      </c>
    </row>
    <row r="70" spans="9:10" ht="15">
      <c r="I70" s="18" t="s">
        <v>120</v>
      </c>
      <c r="J70" s="32"/>
    </row>
    <row r="71" spans="9:10" ht="15">
      <c r="I71" s="18" t="s">
        <v>123</v>
      </c>
      <c r="J71" s="32"/>
    </row>
    <row r="72" spans="9:10" ht="15">
      <c r="I72" s="18" t="s">
        <v>124</v>
      </c>
      <c r="J72" s="32"/>
    </row>
    <row r="73" spans="9:10" ht="15">
      <c r="I73" s="18" t="s">
        <v>122</v>
      </c>
      <c r="J73" s="32"/>
    </row>
    <row r="74" spans="9:10" ht="15">
      <c r="I74" s="71" t="s">
        <v>70</v>
      </c>
      <c r="J74" s="68" t="s">
        <v>31</v>
      </c>
    </row>
    <row r="75" spans="9:10" ht="15">
      <c r="I75" s="72" t="s">
        <v>95</v>
      </c>
      <c r="J75" s="32" t="s">
        <v>31</v>
      </c>
    </row>
    <row r="76" spans="9:10" ht="15">
      <c r="I76" s="73" t="s">
        <v>96</v>
      </c>
      <c r="J76" s="32" t="s">
        <v>31</v>
      </c>
    </row>
    <row r="77" spans="9:10" ht="15">
      <c r="I77" s="73" t="s">
        <v>97</v>
      </c>
      <c r="J77" s="68" t="s">
        <v>31</v>
      </c>
    </row>
    <row r="78" spans="9:10" ht="15">
      <c r="I78" s="73" t="s">
        <v>98</v>
      </c>
      <c r="J78" s="68" t="s">
        <v>31</v>
      </c>
    </row>
    <row r="79" spans="9:10" ht="15">
      <c r="I79" s="18" t="s">
        <v>99</v>
      </c>
      <c r="J79" s="32" t="s">
        <v>31</v>
      </c>
    </row>
    <row r="80" spans="9:10" ht="15">
      <c r="I80" s="18" t="s">
        <v>100</v>
      </c>
      <c r="J80" s="68" t="s">
        <v>31</v>
      </c>
    </row>
    <row r="81" spans="9:10" ht="15">
      <c r="I81" s="18" t="s">
        <v>90</v>
      </c>
      <c r="J81" s="32" t="s">
        <v>31</v>
      </c>
    </row>
    <row r="82" spans="9:10" ht="15">
      <c r="I82" s="18" t="s">
        <v>73</v>
      </c>
      <c r="J82" s="68" t="s">
        <v>31</v>
      </c>
    </row>
    <row r="83" spans="9:10" ht="15">
      <c r="I83" s="18" t="s">
        <v>69</v>
      </c>
      <c r="J83" s="32" t="s">
        <v>31</v>
      </c>
    </row>
    <row r="84" spans="9:10" ht="28.5">
      <c r="I84" s="67" t="s">
        <v>42</v>
      </c>
      <c r="J84" s="48">
        <f>COUNTIF(J69:J83,"X")</f>
        <v>11</v>
      </c>
    </row>
    <row r="85" spans="9:10" ht="15">
      <c r="I85" s="48" t="s">
        <v>33</v>
      </c>
      <c r="J85" s="48">
        <f>COUNTIF(I69:I83,"*")</f>
        <v>15</v>
      </c>
    </row>
    <row r="86" spans="9:10" ht="15">
      <c r="I86" s="47"/>
      <c r="J86" s="47"/>
    </row>
    <row r="87" spans="9:10" ht="15">
      <c r="I87" s="314">
        <v>42736</v>
      </c>
      <c r="J87" s="343"/>
    </row>
    <row r="88" spans="9:10" ht="15">
      <c r="I88" s="397" t="s">
        <v>134</v>
      </c>
      <c r="J88" s="399" t="s">
        <v>182</v>
      </c>
    </row>
    <row r="89" spans="9:10" ht="24.95" customHeight="1">
      <c r="I89" s="398"/>
      <c r="J89" s="400"/>
    </row>
    <row r="90" spans="9:10" ht="15">
      <c r="I90" s="71" t="s">
        <v>126</v>
      </c>
      <c r="J90" s="32" t="s">
        <v>31</v>
      </c>
    </row>
    <row r="91" spans="9:10" ht="15">
      <c r="I91" s="18" t="s">
        <v>124</v>
      </c>
      <c r="J91" s="32"/>
    </row>
    <row r="92" spans="9:10" ht="15">
      <c r="I92" s="18" t="s">
        <v>122</v>
      </c>
      <c r="J92" s="32"/>
    </row>
    <row r="93" spans="9:10" ht="15">
      <c r="I93" s="71" t="s">
        <v>70</v>
      </c>
      <c r="J93" s="68" t="s">
        <v>31</v>
      </c>
    </row>
    <row r="94" spans="9:10" ht="15">
      <c r="I94" s="72" t="s">
        <v>95</v>
      </c>
      <c r="J94" s="32" t="s">
        <v>31</v>
      </c>
    </row>
    <row r="95" spans="9:10" ht="15">
      <c r="I95" s="73" t="s">
        <v>97</v>
      </c>
      <c r="J95" s="68"/>
    </row>
    <row r="96" spans="9:10" ht="15">
      <c r="I96" s="73" t="s">
        <v>98</v>
      </c>
      <c r="J96" s="68" t="s">
        <v>31</v>
      </c>
    </row>
    <row r="97" spans="9:10" ht="15">
      <c r="I97" s="18" t="s">
        <v>99</v>
      </c>
      <c r="J97" s="32" t="s">
        <v>31</v>
      </c>
    </row>
    <row r="98" spans="9:10" ht="15">
      <c r="I98" s="18" t="s">
        <v>127</v>
      </c>
      <c r="J98" s="68" t="s">
        <v>31</v>
      </c>
    </row>
    <row r="99" spans="9:10" ht="15">
      <c r="I99" s="18" t="s">
        <v>90</v>
      </c>
      <c r="J99" s="32" t="s">
        <v>31</v>
      </c>
    </row>
    <row r="100" spans="9:10" ht="15">
      <c r="I100" s="18" t="s">
        <v>73</v>
      </c>
      <c r="J100" s="68" t="s">
        <v>31</v>
      </c>
    </row>
    <row r="101" spans="9:10" ht="15">
      <c r="I101" s="18" t="s">
        <v>121</v>
      </c>
      <c r="J101" s="68" t="s">
        <v>31</v>
      </c>
    </row>
    <row r="102" spans="9:10" ht="15">
      <c r="I102" s="18" t="s">
        <v>133</v>
      </c>
      <c r="J102" s="68" t="s">
        <v>31</v>
      </c>
    </row>
    <row r="103" spans="9:10" ht="15">
      <c r="I103" s="18" t="s">
        <v>131</v>
      </c>
      <c r="J103" s="32" t="s">
        <v>31</v>
      </c>
    </row>
    <row r="104" spans="9:10" ht="28.5">
      <c r="I104" s="67" t="s">
        <v>42</v>
      </c>
      <c r="J104" s="48">
        <f>COUNTIF(J90:J103,"X")</f>
        <v>11</v>
      </c>
    </row>
    <row r="105" spans="9:10" ht="15">
      <c r="I105" s="48" t="s">
        <v>33</v>
      </c>
      <c r="J105" s="48">
        <f>COUNTIF(I90:I103,"*")</f>
        <v>14</v>
      </c>
    </row>
    <row r="107" spans="9:10" ht="15">
      <c r="I107" s="314">
        <v>42917</v>
      </c>
      <c r="J107" s="343"/>
    </row>
    <row r="108" spans="9:10" ht="11.1" customHeight="1">
      <c r="I108" s="397" t="s">
        <v>66</v>
      </c>
      <c r="J108" s="399" t="s">
        <v>182</v>
      </c>
    </row>
    <row r="109" spans="9:10" ht="32.1" customHeight="1">
      <c r="I109" s="398"/>
      <c r="J109" s="400"/>
    </row>
    <row r="110" spans="9:10" ht="15">
      <c r="I110" s="71" t="s">
        <v>126</v>
      </c>
      <c r="J110" s="32" t="s">
        <v>31</v>
      </c>
    </row>
    <row r="111" spans="9:10" ht="15">
      <c r="I111" s="18" t="s">
        <v>124</v>
      </c>
      <c r="J111" s="32"/>
    </row>
    <row r="112" spans="9:10" ht="15">
      <c r="I112" s="18" t="s">
        <v>101</v>
      </c>
      <c r="J112" s="32" t="s">
        <v>31</v>
      </c>
    </row>
    <row r="113" spans="9:10" ht="15">
      <c r="I113" s="71" t="s">
        <v>70</v>
      </c>
      <c r="J113" s="68" t="s">
        <v>31</v>
      </c>
    </row>
    <row r="114" spans="9:10" ht="15">
      <c r="I114" s="72" t="s">
        <v>95</v>
      </c>
      <c r="J114" s="32" t="s">
        <v>31</v>
      </c>
    </row>
    <row r="115" spans="9:10" ht="15">
      <c r="I115" s="73" t="s">
        <v>97</v>
      </c>
      <c r="J115" s="68"/>
    </row>
    <row r="116" spans="9:10" ht="15">
      <c r="I116" s="73" t="s">
        <v>98</v>
      </c>
      <c r="J116" s="68" t="s">
        <v>31</v>
      </c>
    </row>
    <row r="117" spans="9:10" ht="15">
      <c r="I117" s="18" t="s">
        <v>99</v>
      </c>
      <c r="J117" s="32" t="s">
        <v>31</v>
      </c>
    </row>
    <row r="118" spans="9:10" ht="15">
      <c r="I118" s="18" t="s">
        <v>127</v>
      </c>
      <c r="J118" s="68" t="s">
        <v>31</v>
      </c>
    </row>
    <row r="119" spans="9:10" ht="15">
      <c r="I119" s="18" t="s">
        <v>67</v>
      </c>
      <c r="J119" s="32" t="s">
        <v>31</v>
      </c>
    </row>
    <row r="120" spans="9:10" ht="15">
      <c r="I120" s="18" t="s">
        <v>158</v>
      </c>
      <c r="J120" s="68" t="s">
        <v>31</v>
      </c>
    </row>
    <row r="121" spans="9:10" ht="15">
      <c r="I121" s="18" t="s">
        <v>157</v>
      </c>
      <c r="J121" s="68" t="s">
        <v>31</v>
      </c>
    </row>
    <row r="122" spans="9:10" ht="15">
      <c r="I122" s="18" t="s">
        <v>128</v>
      </c>
      <c r="J122" s="68"/>
    </row>
    <row r="123" spans="9:10" ht="15">
      <c r="I123" s="18" t="s">
        <v>183</v>
      </c>
      <c r="J123" s="68" t="s">
        <v>31</v>
      </c>
    </row>
    <row r="124" spans="9:10" ht="15">
      <c r="I124" s="18" t="s">
        <v>184</v>
      </c>
      <c r="J124" s="68" t="s">
        <v>31</v>
      </c>
    </row>
    <row r="125" spans="9:10" ht="15">
      <c r="I125" s="18" t="s">
        <v>123</v>
      </c>
      <c r="J125" s="68"/>
    </row>
    <row r="126" spans="9:10" ht="15">
      <c r="I126" s="18" t="s">
        <v>131</v>
      </c>
      <c r="J126" s="32" t="s">
        <v>31</v>
      </c>
    </row>
    <row r="127" spans="9:11" ht="28.5">
      <c r="I127" s="67" t="s">
        <v>42</v>
      </c>
      <c r="J127" s="48">
        <f>COUNTIF(J110:J126,"X")</f>
        <v>13</v>
      </c>
      <c r="K127" s="113"/>
    </row>
    <row r="128" spans="9:10" ht="15">
      <c r="I128" s="48" t="s">
        <v>33</v>
      </c>
      <c r="J128" s="48">
        <v>17</v>
      </c>
    </row>
    <row r="130" spans="9:10" ht="15">
      <c r="I130" s="314">
        <v>43101</v>
      </c>
      <c r="J130" s="343"/>
    </row>
    <row r="131" spans="9:10" ht="15">
      <c r="I131" s="397" t="s">
        <v>134</v>
      </c>
      <c r="J131" s="399" t="s">
        <v>182</v>
      </c>
    </row>
    <row r="132" spans="9:10" ht="15">
      <c r="I132" s="398"/>
      <c r="J132" s="400"/>
    </row>
    <row r="133" spans="9:10" ht="15">
      <c r="I133" s="94" t="s">
        <v>203</v>
      </c>
      <c r="J133" s="32" t="s">
        <v>31</v>
      </c>
    </row>
    <row r="134" spans="9:10" ht="15">
      <c r="I134" s="18" t="s">
        <v>220</v>
      </c>
      <c r="J134" s="68" t="s">
        <v>31</v>
      </c>
    </row>
    <row r="135" spans="9:10" ht="15">
      <c r="I135" s="94" t="s">
        <v>212</v>
      </c>
      <c r="J135" s="68"/>
    </row>
    <row r="136" spans="9:10" ht="15">
      <c r="I136" s="73" t="s">
        <v>97</v>
      </c>
      <c r="J136" s="68"/>
    </row>
    <row r="137" spans="9:10" ht="15">
      <c r="I137" s="73" t="s">
        <v>98</v>
      </c>
      <c r="J137" s="68" t="s">
        <v>31</v>
      </c>
    </row>
    <row r="138" spans="9:10" ht="15">
      <c r="I138" s="18" t="s">
        <v>99</v>
      </c>
      <c r="J138" s="32" t="s">
        <v>31</v>
      </c>
    </row>
    <row r="139" spans="9:10" ht="15">
      <c r="I139" s="94" t="s">
        <v>209</v>
      </c>
      <c r="J139" s="68" t="s">
        <v>31</v>
      </c>
    </row>
    <row r="140" spans="9:10" ht="15">
      <c r="I140" s="18" t="s">
        <v>67</v>
      </c>
      <c r="J140" s="32" t="s">
        <v>31</v>
      </c>
    </row>
    <row r="141" spans="9:10" ht="15">
      <c r="I141" s="94" t="s">
        <v>204</v>
      </c>
      <c r="J141" s="68" t="s">
        <v>31</v>
      </c>
    </row>
    <row r="142" spans="9:10" ht="15">
      <c r="I142" s="94" t="s">
        <v>207</v>
      </c>
      <c r="J142" s="68" t="s">
        <v>31</v>
      </c>
    </row>
    <row r="143" spans="9:10" ht="15">
      <c r="I143" s="94" t="s">
        <v>210</v>
      </c>
      <c r="J143" s="68" t="s">
        <v>31</v>
      </c>
    </row>
    <row r="144" spans="9:10" ht="15">
      <c r="I144" s="94" t="s">
        <v>213</v>
      </c>
      <c r="J144" s="68" t="s">
        <v>31</v>
      </c>
    </row>
    <row r="145" spans="9:10" ht="15">
      <c r="I145" s="94" t="s">
        <v>208</v>
      </c>
      <c r="J145" s="68" t="s">
        <v>31</v>
      </c>
    </row>
    <row r="146" spans="9:10" ht="15">
      <c r="I146" s="94" t="s">
        <v>211</v>
      </c>
      <c r="J146" s="68" t="s">
        <v>31</v>
      </c>
    </row>
    <row r="147" spans="9:10" ht="15">
      <c r="I147" s="94" t="s">
        <v>218</v>
      </c>
      <c r="J147" s="32" t="s">
        <v>31</v>
      </c>
    </row>
    <row r="148" spans="9:10" ht="42.75">
      <c r="I148" s="67" t="s">
        <v>237</v>
      </c>
      <c r="J148" s="48">
        <f>COUNTIF(J133:J147,"X")</f>
        <v>13</v>
      </c>
    </row>
    <row r="149" spans="9:10" ht="15">
      <c r="I149" s="48" t="s">
        <v>33</v>
      </c>
      <c r="J149" s="48">
        <v>15</v>
      </c>
    </row>
    <row r="151" spans="9:10" ht="15">
      <c r="I151" s="314">
        <v>43282</v>
      </c>
      <c r="J151" s="343"/>
    </row>
    <row r="152" spans="9:10" ht="15">
      <c r="I152" s="346" t="s">
        <v>134</v>
      </c>
      <c r="J152" s="337" t="s">
        <v>182</v>
      </c>
    </row>
    <row r="153" spans="9:10" ht="15">
      <c r="I153" s="346"/>
      <c r="J153" s="337"/>
    </row>
    <row r="154" spans="9:10" ht="15">
      <c r="I154" s="155" t="s">
        <v>184</v>
      </c>
      <c r="J154" s="32" t="s">
        <v>31</v>
      </c>
    </row>
    <row r="155" spans="9:10" ht="15">
      <c r="I155" s="92" t="s">
        <v>72</v>
      </c>
      <c r="J155" s="172"/>
    </row>
    <row r="156" spans="9:10" ht="15">
      <c r="I156" s="92" t="s">
        <v>157</v>
      </c>
      <c r="J156" s="32" t="s">
        <v>31</v>
      </c>
    </row>
    <row r="157" spans="9:10" ht="15">
      <c r="I157" s="80" t="s">
        <v>248</v>
      </c>
      <c r="J157" s="32" t="s">
        <v>31</v>
      </c>
    </row>
    <row r="158" spans="9:10" ht="15">
      <c r="I158" s="92" t="s">
        <v>201</v>
      </c>
      <c r="J158" s="172" t="s">
        <v>199</v>
      </c>
    </row>
    <row r="159" spans="9:10" ht="15">
      <c r="I159" s="92" t="s">
        <v>101</v>
      </c>
      <c r="J159" s="172" t="s">
        <v>199</v>
      </c>
    </row>
    <row r="160" spans="9:10" ht="15">
      <c r="I160" s="92" t="s">
        <v>213</v>
      </c>
      <c r="J160" s="32" t="s">
        <v>31</v>
      </c>
    </row>
    <row r="161" spans="9:10" ht="15">
      <c r="I161" s="92" t="s">
        <v>98</v>
      </c>
      <c r="J161" s="32" t="s">
        <v>31</v>
      </c>
    </row>
    <row r="162" spans="9:10" ht="15">
      <c r="I162" s="170" t="s">
        <v>202</v>
      </c>
      <c r="J162" s="172"/>
    </row>
    <row r="163" spans="9:10" ht="15">
      <c r="I163" s="92" t="s">
        <v>203</v>
      </c>
      <c r="J163" s="172"/>
    </row>
    <row r="164" spans="9:10" ht="15">
      <c r="I164" s="94" t="s">
        <v>210</v>
      </c>
      <c r="J164" s="172" t="s">
        <v>199</v>
      </c>
    </row>
    <row r="165" spans="9:10" ht="15">
      <c r="I165" s="92" t="s">
        <v>220</v>
      </c>
      <c r="J165" s="32" t="s">
        <v>31</v>
      </c>
    </row>
    <row r="166" spans="9:10" ht="15">
      <c r="I166" s="170" t="s">
        <v>206</v>
      </c>
      <c r="J166" s="172"/>
    </row>
    <row r="167" spans="9:10" ht="15">
      <c r="I167" s="171" t="s">
        <v>205</v>
      </c>
      <c r="J167" s="172"/>
    </row>
    <row r="168" spans="9:10" ht="15">
      <c r="I168" s="170" t="s">
        <v>247</v>
      </c>
      <c r="J168" s="172"/>
    </row>
    <row r="169" spans="9:10" ht="15">
      <c r="I169" s="170" t="s">
        <v>240</v>
      </c>
      <c r="J169" s="32" t="s">
        <v>31</v>
      </c>
    </row>
    <row r="170" spans="9:10" ht="15">
      <c r="I170" s="92" t="s">
        <v>211</v>
      </c>
      <c r="J170" s="172" t="s">
        <v>199</v>
      </c>
    </row>
    <row r="171" spans="9:10" ht="15">
      <c r="I171" s="92" t="s">
        <v>95</v>
      </c>
      <c r="J171" s="32" t="s">
        <v>31</v>
      </c>
    </row>
    <row r="172" spans="9:10" ht="15">
      <c r="I172" s="18" t="s">
        <v>245</v>
      </c>
      <c r="J172" s="32" t="s">
        <v>31</v>
      </c>
    </row>
    <row r="173" spans="9:10" ht="42.75">
      <c r="I173" s="67" t="s">
        <v>279</v>
      </c>
      <c r="J173" s="48">
        <v>13</v>
      </c>
    </row>
    <row r="174" spans="9:10" ht="15">
      <c r="I174" s="48" t="s">
        <v>33</v>
      </c>
      <c r="J174" s="48">
        <v>19</v>
      </c>
    </row>
    <row r="176" spans="9:10" ht="15">
      <c r="I176" s="314">
        <v>43466</v>
      </c>
      <c r="J176" s="343"/>
    </row>
    <row r="177" spans="9:10" ht="15">
      <c r="I177" s="346" t="s">
        <v>134</v>
      </c>
      <c r="J177" s="337" t="s">
        <v>182</v>
      </c>
    </row>
    <row r="178" spans="9:10" ht="15">
      <c r="I178" s="346"/>
      <c r="J178" s="337"/>
    </row>
    <row r="179" spans="9:10" ht="15">
      <c r="I179" s="94" t="s">
        <v>98</v>
      </c>
      <c r="J179" s="32" t="s">
        <v>31</v>
      </c>
    </row>
    <row r="180" spans="9:10" ht="15">
      <c r="I180" s="94" t="s">
        <v>72</v>
      </c>
      <c r="J180" s="32" t="s">
        <v>31</v>
      </c>
    </row>
    <row r="181" spans="9:10" ht="15">
      <c r="I181" s="92" t="s">
        <v>201</v>
      </c>
      <c r="J181" s="32" t="s">
        <v>31</v>
      </c>
    </row>
    <row r="182" spans="9:10" ht="15">
      <c r="I182" s="94" t="s">
        <v>304</v>
      </c>
      <c r="J182" s="32" t="s">
        <v>31</v>
      </c>
    </row>
    <row r="183" spans="9:10" ht="15">
      <c r="I183" s="94" t="s">
        <v>212</v>
      </c>
      <c r="J183" s="80"/>
    </row>
    <row r="184" spans="9:10" ht="15">
      <c r="I184" s="94" t="s">
        <v>211</v>
      </c>
      <c r="J184" s="32" t="s">
        <v>31</v>
      </c>
    </row>
    <row r="185" spans="9:10" ht="15">
      <c r="I185" s="94" t="s">
        <v>202</v>
      </c>
      <c r="J185" s="80"/>
    </row>
    <row r="186" spans="9:10" ht="15">
      <c r="I186" s="170" t="s">
        <v>281</v>
      </c>
      <c r="J186" s="32" t="s">
        <v>31</v>
      </c>
    </row>
    <row r="187" spans="9:10" ht="15">
      <c r="I187" s="170" t="s">
        <v>291</v>
      </c>
      <c r="J187" s="80"/>
    </row>
    <row r="188" spans="9:10" ht="15">
      <c r="I188" s="182" t="s">
        <v>296</v>
      </c>
      <c r="J188" s="32" t="s">
        <v>31</v>
      </c>
    </row>
    <row r="189" spans="9:10" ht="15">
      <c r="I189" s="94" t="s">
        <v>213</v>
      </c>
      <c r="J189" s="32" t="s">
        <v>31</v>
      </c>
    </row>
    <row r="190" spans="9:10" ht="15">
      <c r="I190" s="94" t="s">
        <v>208</v>
      </c>
      <c r="J190" s="32" t="s">
        <v>31</v>
      </c>
    </row>
    <row r="191" spans="9:10" ht="15">
      <c r="I191" s="94" t="s">
        <v>306</v>
      </c>
      <c r="J191" s="32" t="s">
        <v>31</v>
      </c>
    </row>
    <row r="192" spans="9:10" ht="15">
      <c r="I192" s="94" t="s">
        <v>95</v>
      </c>
      <c r="J192" s="32" t="s">
        <v>31</v>
      </c>
    </row>
    <row r="193" spans="9:10" ht="15">
      <c r="I193" s="18" t="s">
        <v>220</v>
      </c>
      <c r="J193" s="32" t="s">
        <v>31</v>
      </c>
    </row>
    <row r="194" spans="9:10" ht="15">
      <c r="I194" s="94" t="s">
        <v>210</v>
      </c>
      <c r="J194" s="32" t="s">
        <v>31</v>
      </c>
    </row>
    <row r="195" spans="9:10" ht="15">
      <c r="I195" s="94" t="s">
        <v>203</v>
      </c>
      <c r="J195" s="80"/>
    </row>
    <row r="196" spans="9:10" ht="15">
      <c r="I196" s="94" t="s">
        <v>205</v>
      </c>
      <c r="J196" s="32" t="s">
        <v>31</v>
      </c>
    </row>
    <row r="197" spans="9:10" ht="15">
      <c r="I197" s="94" t="s">
        <v>206</v>
      </c>
      <c r="J197" s="32" t="s">
        <v>31</v>
      </c>
    </row>
    <row r="198" spans="9:10" ht="15">
      <c r="I198" s="94" t="s">
        <v>204</v>
      </c>
      <c r="J198" s="32" t="s">
        <v>31</v>
      </c>
    </row>
    <row r="199" spans="9:10" ht="42.75">
      <c r="I199" s="67" t="s">
        <v>279</v>
      </c>
      <c r="J199" s="80">
        <v>16</v>
      </c>
    </row>
    <row r="200" spans="9:10" ht="15">
      <c r="I200" s="48" t="s">
        <v>33</v>
      </c>
      <c r="J200" s="80">
        <v>20</v>
      </c>
    </row>
  </sheetData>
  <mergeCells count="51">
    <mergeCell ref="I177:I178"/>
    <mergeCell ref="J177:J178"/>
    <mergeCell ref="B40:F40"/>
    <mergeCell ref="I87:J87"/>
    <mergeCell ref="I88:I89"/>
    <mergeCell ref="J88:J89"/>
    <mergeCell ref="I66:J66"/>
    <mergeCell ref="I67:I68"/>
    <mergeCell ref="I151:J151"/>
    <mergeCell ref="I152:I153"/>
    <mergeCell ref="J152:J153"/>
    <mergeCell ref="I107:J107"/>
    <mergeCell ref="I108:I109"/>
    <mergeCell ref="J108:J109"/>
    <mergeCell ref="I130:J130"/>
    <mergeCell ref="I42:I43"/>
    <mergeCell ref="I176:J176"/>
    <mergeCell ref="A12:G12"/>
    <mergeCell ref="A13:C13"/>
    <mergeCell ref="D13:G13"/>
    <mergeCell ref="B33:F33"/>
    <mergeCell ref="B34:F34"/>
    <mergeCell ref="I131:I132"/>
    <mergeCell ref="J131:J132"/>
    <mergeCell ref="A29:G29"/>
    <mergeCell ref="A14:C15"/>
    <mergeCell ref="D14:G15"/>
    <mergeCell ref="A16:C16"/>
    <mergeCell ref="D16:G16"/>
    <mergeCell ref="B38:F38"/>
    <mergeCell ref="A32:H32"/>
    <mergeCell ref="B35:F35"/>
    <mergeCell ref="B8:D8"/>
    <mergeCell ref="E8:G8"/>
    <mergeCell ref="A9:G9"/>
    <mergeCell ref="A10:G10"/>
    <mergeCell ref="A11:G11"/>
    <mergeCell ref="A1:G1"/>
    <mergeCell ref="A2:G5"/>
    <mergeCell ref="A6:G6"/>
    <mergeCell ref="B7:D7"/>
    <mergeCell ref="E7:G7"/>
    <mergeCell ref="I41:J41"/>
    <mergeCell ref="A17:C18"/>
    <mergeCell ref="D17:G18"/>
    <mergeCell ref="A19:G19"/>
    <mergeCell ref="B20:D20"/>
    <mergeCell ref="A30:G31"/>
    <mergeCell ref="B36:F36"/>
    <mergeCell ref="B37:F37"/>
    <mergeCell ref="B39:F39"/>
  </mergeCells>
  <printOptions/>
  <pageMargins left="0.7" right="0.7" top="0.75" bottom="0.75" header="0.3" footer="0.3"/>
  <pageSetup horizontalDpi="600" verticalDpi="600" orientation="portrait" paperSize="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N103"/>
  <sheetViews>
    <sheetView zoomScale="150" zoomScaleNormal="150" zoomScalePageLayoutView="85" workbookViewId="0" topLeftCell="E27">
      <selection activeCell="B31" sqref="B31:F31"/>
    </sheetView>
  </sheetViews>
  <sheetFormatPr defaultColWidth="10.8515625" defaultRowHeight="15"/>
  <cols>
    <col min="1" max="1" width="25.421875" style="15" customWidth="1"/>
    <col min="2" max="2" width="19.28125" style="15" customWidth="1"/>
    <col min="3" max="3" width="17.421875" style="15" customWidth="1"/>
    <col min="4" max="4" width="33.00390625" style="15" customWidth="1"/>
    <col min="5" max="6" width="10.8515625" style="15" customWidth="1"/>
    <col min="7" max="7" width="16.140625" style="15" customWidth="1"/>
    <col min="8" max="8" width="43.7109375" style="15" customWidth="1"/>
    <col min="9" max="9" width="10.8515625" style="15" customWidth="1"/>
    <col min="10" max="10" width="40.00390625" style="15" customWidth="1"/>
    <col min="11" max="11" width="22.00390625" style="15" customWidth="1"/>
    <col min="12" max="12" width="10.140625" style="15" customWidth="1"/>
    <col min="13" max="13" width="38.7109375" style="15" customWidth="1"/>
    <col min="14" max="14" width="23.421875" style="15" customWidth="1"/>
    <col min="15" max="16384" width="10.8515625" style="15" customWidth="1"/>
  </cols>
  <sheetData>
    <row r="1" spans="1:14" ht="15">
      <c r="A1" s="332"/>
      <c r="B1" s="332"/>
      <c r="C1" s="332"/>
      <c r="D1" s="332"/>
      <c r="E1" s="332"/>
      <c r="F1" s="332"/>
      <c r="G1" s="332"/>
      <c r="H1" s="19"/>
      <c r="I1" s="19"/>
      <c r="J1" s="19"/>
      <c r="K1" s="19"/>
      <c r="L1" s="19"/>
      <c r="M1" s="20"/>
      <c r="N1" s="20"/>
    </row>
    <row r="2" spans="1:14" ht="15">
      <c r="A2" s="333" t="s">
        <v>9</v>
      </c>
      <c r="B2" s="333"/>
      <c r="C2" s="333"/>
      <c r="D2" s="333"/>
      <c r="E2" s="333"/>
      <c r="F2" s="333"/>
      <c r="G2" s="333"/>
      <c r="H2" s="19"/>
      <c r="I2" s="19"/>
      <c r="J2" s="19"/>
      <c r="K2" s="19"/>
      <c r="L2" s="19"/>
      <c r="M2" s="20"/>
      <c r="N2" s="20"/>
    </row>
    <row r="3" spans="1:14" ht="15">
      <c r="A3" s="333"/>
      <c r="B3" s="333"/>
      <c r="C3" s="333"/>
      <c r="D3" s="333"/>
      <c r="E3" s="333"/>
      <c r="F3" s="333"/>
      <c r="G3" s="333"/>
      <c r="H3" s="19"/>
      <c r="I3" s="19"/>
      <c r="J3" s="19"/>
      <c r="K3" s="19"/>
      <c r="L3" s="19"/>
      <c r="M3" s="20"/>
      <c r="N3" s="20"/>
    </row>
    <row r="4" spans="1:14" ht="15">
      <c r="A4" s="333"/>
      <c r="B4" s="333"/>
      <c r="C4" s="333"/>
      <c r="D4" s="333"/>
      <c r="E4" s="333"/>
      <c r="F4" s="333"/>
      <c r="G4" s="333"/>
      <c r="H4" s="19"/>
      <c r="I4" s="19"/>
      <c r="J4" s="19"/>
      <c r="K4" s="19"/>
      <c r="L4" s="19"/>
      <c r="M4" s="20"/>
      <c r="N4" s="20"/>
    </row>
    <row r="5" spans="1:14" ht="15">
      <c r="A5" s="333"/>
      <c r="B5" s="333"/>
      <c r="C5" s="333"/>
      <c r="D5" s="333"/>
      <c r="E5" s="333"/>
      <c r="F5" s="333"/>
      <c r="G5" s="333"/>
      <c r="H5" s="19"/>
      <c r="I5" s="19"/>
      <c r="J5" s="19"/>
      <c r="K5" s="19"/>
      <c r="L5" s="19"/>
      <c r="M5" s="20"/>
      <c r="N5" s="20"/>
    </row>
    <row r="6" spans="1:14" ht="15">
      <c r="A6" s="321" t="s">
        <v>10</v>
      </c>
      <c r="B6" s="321"/>
      <c r="C6" s="321"/>
      <c r="D6" s="321"/>
      <c r="E6" s="321"/>
      <c r="F6" s="321"/>
      <c r="G6" s="321"/>
      <c r="H6" s="19"/>
      <c r="I6" s="19"/>
      <c r="J6" s="19"/>
      <c r="K6" s="19"/>
      <c r="L6" s="19"/>
      <c r="M6" s="21"/>
      <c r="N6" s="21"/>
    </row>
    <row r="7" spans="1:14" ht="15">
      <c r="A7" s="254" t="s">
        <v>11</v>
      </c>
      <c r="B7" s="334" t="s">
        <v>12</v>
      </c>
      <c r="C7" s="334"/>
      <c r="D7" s="334"/>
      <c r="E7" s="327" t="s">
        <v>13</v>
      </c>
      <c r="F7" s="327"/>
      <c r="G7" s="327"/>
      <c r="H7" s="19"/>
      <c r="I7" s="19"/>
      <c r="J7" s="19"/>
      <c r="K7" s="19"/>
      <c r="L7" s="19"/>
      <c r="M7" s="20"/>
      <c r="N7" s="20"/>
    </row>
    <row r="8" spans="1:14" ht="57" customHeight="1">
      <c r="A8" s="24" t="str">
        <f>'CCI INVESTIGACION'!C9</f>
        <v>Docentes en proyectos de investigación</v>
      </c>
      <c r="B8" s="330">
        <f>'CCI INVESTIGACION'!G9</f>
        <v>0.7</v>
      </c>
      <c r="C8" s="331"/>
      <c r="D8" s="331"/>
      <c r="E8" s="326" t="s">
        <v>14</v>
      </c>
      <c r="F8" s="326"/>
      <c r="G8" s="326"/>
      <c r="H8" s="19"/>
      <c r="I8" s="19"/>
      <c r="J8" s="19"/>
      <c r="K8" s="19"/>
      <c r="L8" s="19"/>
      <c r="M8" s="20"/>
      <c r="N8" s="20"/>
    </row>
    <row r="9" spans="1:14" ht="15">
      <c r="A9" s="327" t="s">
        <v>15</v>
      </c>
      <c r="B9" s="327"/>
      <c r="C9" s="327"/>
      <c r="D9" s="327"/>
      <c r="E9" s="327"/>
      <c r="F9" s="327"/>
      <c r="G9" s="327"/>
      <c r="H9" s="19"/>
      <c r="I9" s="19"/>
      <c r="J9" s="19"/>
      <c r="K9" s="19"/>
      <c r="L9" s="19"/>
      <c r="M9" s="20"/>
      <c r="N9" s="20"/>
    </row>
    <row r="10" spans="1:14" ht="37.5" customHeight="1">
      <c r="A10" s="335" t="str">
        <f>'CCI INVESTIGACION 2020'!E9</f>
        <v>Determinar el porcentaje de docentes de la Facultad vinculados a proyectos de investigación</v>
      </c>
      <c r="B10" s="335"/>
      <c r="C10" s="335"/>
      <c r="D10" s="335"/>
      <c r="E10" s="335"/>
      <c r="F10" s="335"/>
      <c r="G10" s="335"/>
      <c r="H10" s="19"/>
      <c r="I10" s="19"/>
      <c r="J10" s="19"/>
      <c r="K10" s="19"/>
      <c r="L10" s="19"/>
      <c r="M10" s="20"/>
      <c r="N10" s="20"/>
    </row>
    <row r="11" spans="1:14" ht="15">
      <c r="A11" s="327" t="s">
        <v>16</v>
      </c>
      <c r="B11" s="327"/>
      <c r="C11" s="327"/>
      <c r="D11" s="327"/>
      <c r="E11" s="327"/>
      <c r="F11" s="327"/>
      <c r="G11" s="327"/>
      <c r="H11" s="19"/>
      <c r="I11" s="19"/>
      <c r="J11" s="19"/>
      <c r="K11" s="19"/>
      <c r="L11" s="19"/>
      <c r="M11" s="20"/>
      <c r="N11" s="20"/>
    </row>
    <row r="12" spans="1:14" ht="60" customHeight="1">
      <c r="A12" s="336" t="str">
        <f>'CCI INVESTIGACION 2020'!D9</f>
        <v>Numero de docentes TC y MT investigadores vinculados a proyectos/Total de docentes TC y MT en el periodo.</v>
      </c>
      <c r="B12" s="335"/>
      <c r="C12" s="335"/>
      <c r="D12" s="335"/>
      <c r="E12" s="335"/>
      <c r="F12" s="335"/>
      <c r="G12" s="335"/>
      <c r="H12" s="19"/>
      <c r="I12" s="19"/>
      <c r="J12" s="19"/>
      <c r="K12" s="19"/>
      <c r="L12" s="19"/>
      <c r="M12" s="20"/>
      <c r="N12" s="20"/>
    </row>
    <row r="13" spans="1:14" ht="15">
      <c r="A13" s="327" t="s">
        <v>17</v>
      </c>
      <c r="B13" s="327"/>
      <c r="C13" s="327"/>
      <c r="D13" s="334" t="s">
        <v>18</v>
      </c>
      <c r="E13" s="334"/>
      <c r="F13" s="334"/>
      <c r="G13" s="334"/>
      <c r="H13" s="19"/>
      <c r="I13" s="19"/>
      <c r="J13" s="19"/>
      <c r="K13" s="19"/>
      <c r="L13" s="19"/>
      <c r="M13" s="20"/>
      <c r="N13" s="20"/>
    </row>
    <row r="14" spans="1:14" ht="15">
      <c r="A14" s="325" t="s">
        <v>111</v>
      </c>
      <c r="B14" s="325"/>
      <c r="C14" s="325"/>
      <c r="D14" s="326" t="s">
        <v>104</v>
      </c>
      <c r="E14" s="326"/>
      <c r="F14" s="326"/>
      <c r="G14" s="326"/>
      <c r="H14" s="19"/>
      <c r="I14" s="19"/>
      <c r="J14" s="19"/>
      <c r="K14" s="19"/>
      <c r="L14" s="19"/>
      <c r="M14" s="20"/>
      <c r="N14" s="20"/>
    </row>
    <row r="15" spans="1:14" ht="27.95" customHeight="1">
      <c r="A15" s="325"/>
      <c r="B15" s="325"/>
      <c r="C15" s="325"/>
      <c r="D15" s="326"/>
      <c r="E15" s="326"/>
      <c r="F15" s="326"/>
      <c r="G15" s="326"/>
      <c r="H15" s="19"/>
      <c r="I15" s="19"/>
      <c r="J15" s="19"/>
      <c r="K15" s="19"/>
      <c r="L15" s="19"/>
      <c r="M15" s="20"/>
      <c r="N15" s="20"/>
    </row>
    <row r="16" spans="1:14" ht="15">
      <c r="A16" s="327" t="s">
        <v>19</v>
      </c>
      <c r="B16" s="327"/>
      <c r="C16" s="327"/>
      <c r="D16" s="327" t="s">
        <v>20</v>
      </c>
      <c r="E16" s="327"/>
      <c r="F16" s="327"/>
      <c r="G16" s="327"/>
      <c r="H16" s="19"/>
      <c r="I16" s="19"/>
      <c r="J16" s="19"/>
      <c r="K16" s="19"/>
      <c r="L16" s="19"/>
      <c r="M16" s="20"/>
      <c r="N16" s="20"/>
    </row>
    <row r="17" spans="1:14" ht="15">
      <c r="A17" s="328" t="s">
        <v>104</v>
      </c>
      <c r="B17" s="326"/>
      <c r="C17" s="326"/>
      <c r="D17" s="326" t="s">
        <v>251</v>
      </c>
      <c r="E17" s="326"/>
      <c r="F17" s="326"/>
      <c r="G17" s="326"/>
      <c r="H17" s="19"/>
      <c r="I17" s="19"/>
      <c r="J17" s="19"/>
      <c r="K17" s="19"/>
      <c r="L17" s="19"/>
      <c r="M17" s="20"/>
      <c r="N17" s="20"/>
    </row>
    <row r="18" spans="1:14" ht="15">
      <c r="A18" s="326"/>
      <c r="B18" s="326"/>
      <c r="C18" s="326"/>
      <c r="D18" s="326"/>
      <c r="E18" s="326"/>
      <c r="F18" s="326"/>
      <c r="G18" s="326"/>
      <c r="H18" s="19"/>
      <c r="I18" s="19"/>
      <c r="J18" s="19"/>
      <c r="K18" s="19"/>
      <c r="L18" s="19"/>
      <c r="M18" s="20"/>
      <c r="N18" s="20"/>
    </row>
    <row r="19" spans="1:14" ht="15">
      <c r="A19" s="320" t="s">
        <v>21</v>
      </c>
      <c r="B19" s="321"/>
      <c r="C19" s="321"/>
      <c r="D19" s="321"/>
      <c r="E19" s="321"/>
      <c r="F19" s="320"/>
      <c r="G19" s="320"/>
      <c r="H19" s="19"/>
      <c r="I19" s="19"/>
      <c r="J19" s="19"/>
      <c r="K19" s="19"/>
      <c r="L19" s="19"/>
      <c r="M19" s="20"/>
      <c r="N19" s="20"/>
    </row>
    <row r="20" spans="1:14" ht="15">
      <c r="A20" s="322" t="s">
        <v>22</v>
      </c>
      <c r="B20" s="322"/>
      <c r="C20" s="322"/>
      <c r="D20" s="322"/>
      <c r="E20" s="323"/>
      <c r="F20" s="26"/>
      <c r="G20" s="26"/>
      <c r="H20" s="19"/>
      <c r="I20" s="19"/>
      <c r="J20" s="19"/>
      <c r="K20" s="19"/>
      <c r="L20" s="19"/>
      <c r="M20" s="20"/>
      <c r="N20" s="20"/>
    </row>
    <row r="21" spans="1:14" ht="30">
      <c r="A21" s="253" t="s">
        <v>23</v>
      </c>
      <c r="B21" s="28" t="s">
        <v>24</v>
      </c>
      <c r="C21" s="251" t="s">
        <v>25</v>
      </c>
      <c r="D21" s="251" t="s">
        <v>103</v>
      </c>
      <c r="E21" s="257" t="s">
        <v>0</v>
      </c>
      <c r="F21" s="250"/>
      <c r="G21" s="31"/>
      <c r="H21" s="19"/>
      <c r="I21" s="19"/>
      <c r="J21" s="19"/>
      <c r="K21" s="19"/>
      <c r="L21" s="19"/>
      <c r="M21" s="31"/>
      <c r="N21" s="31"/>
    </row>
    <row r="22" spans="1:14" ht="33" customHeight="1">
      <c r="A22" s="136" t="s">
        <v>341</v>
      </c>
      <c r="B22" s="137">
        <f>K59</f>
        <v>20</v>
      </c>
      <c r="C22" s="137">
        <f>K58</f>
        <v>13</v>
      </c>
      <c r="D22" s="34">
        <f aca="true" t="shared" si="0" ref="D22:D24">C22/B22</f>
        <v>0.65</v>
      </c>
      <c r="E22" s="255">
        <f>B8</f>
        <v>0.7</v>
      </c>
      <c r="F22" s="37"/>
      <c r="G22" s="31"/>
      <c r="H22" s="19"/>
      <c r="I22" s="19"/>
      <c r="J22" s="19"/>
      <c r="K22" s="19"/>
      <c r="L22" s="19"/>
      <c r="M22" s="31"/>
      <c r="N22" s="31"/>
    </row>
    <row r="23" spans="1:14" ht="33" customHeight="1">
      <c r="A23" s="136" t="s">
        <v>342</v>
      </c>
      <c r="B23" s="137">
        <f>N69</f>
        <v>28</v>
      </c>
      <c r="C23" s="137">
        <f>N68</f>
        <v>19</v>
      </c>
      <c r="D23" s="161">
        <f t="shared" si="0"/>
        <v>0.6785714285714286</v>
      </c>
      <c r="E23" s="255">
        <f>B8</f>
        <v>0.7</v>
      </c>
      <c r="F23" s="37"/>
      <c r="G23" s="31"/>
      <c r="H23" s="19"/>
      <c r="I23" s="19"/>
      <c r="J23" s="19"/>
      <c r="K23" s="19"/>
      <c r="L23" s="19"/>
      <c r="M23" s="31"/>
      <c r="N23" s="31"/>
    </row>
    <row r="24" spans="1:14" ht="33" customHeight="1">
      <c r="A24" s="136" t="s">
        <v>421</v>
      </c>
      <c r="B24" s="137">
        <f>K102</f>
        <v>27</v>
      </c>
      <c r="C24" s="137">
        <f>K101</f>
        <v>13</v>
      </c>
      <c r="D24" s="161">
        <f t="shared" si="0"/>
        <v>0.48148148148148145</v>
      </c>
      <c r="E24" s="197">
        <f>B8</f>
        <v>0.7</v>
      </c>
      <c r="F24" s="37"/>
      <c r="G24" s="31"/>
      <c r="H24" s="19"/>
      <c r="I24" s="19"/>
      <c r="J24" s="19"/>
      <c r="K24" s="19"/>
      <c r="L24" s="19"/>
      <c r="M24" s="31"/>
      <c r="N24" s="31"/>
    </row>
    <row r="25" spans="1:14" ht="15">
      <c r="A25" s="324" t="s">
        <v>26</v>
      </c>
      <c r="B25" s="324"/>
      <c r="C25" s="324"/>
      <c r="D25" s="324"/>
      <c r="E25" s="324"/>
      <c r="F25" s="324"/>
      <c r="G25" s="324"/>
      <c r="H25" s="19"/>
      <c r="I25" s="19"/>
      <c r="J25" s="19"/>
      <c r="K25" s="19"/>
      <c r="L25" s="19"/>
      <c r="M25" s="20"/>
      <c r="N25" s="20"/>
    </row>
    <row r="26" spans="1:14" ht="15">
      <c r="A26" s="325"/>
      <c r="B26" s="325"/>
      <c r="C26" s="325"/>
      <c r="D26" s="325"/>
      <c r="E26" s="325"/>
      <c r="F26" s="325"/>
      <c r="G26" s="325"/>
      <c r="H26" s="19"/>
      <c r="I26" s="19"/>
      <c r="J26" s="19"/>
      <c r="K26" s="19"/>
      <c r="L26" s="19"/>
      <c r="M26" s="20"/>
      <c r="N26" s="20"/>
    </row>
    <row r="27" spans="1:14" ht="300" customHeight="1">
      <c r="A27" s="325"/>
      <c r="B27" s="325"/>
      <c r="C27" s="325"/>
      <c r="D27" s="325"/>
      <c r="E27" s="325"/>
      <c r="F27" s="325"/>
      <c r="G27" s="325"/>
      <c r="H27" s="19"/>
      <c r="I27" s="19"/>
      <c r="J27" s="19"/>
      <c r="K27" s="19"/>
      <c r="L27" s="19"/>
      <c r="M27" s="20"/>
      <c r="N27" s="20"/>
    </row>
    <row r="28" spans="1:14" ht="15">
      <c r="A28" s="321" t="s">
        <v>27</v>
      </c>
      <c r="B28" s="321"/>
      <c r="C28" s="321"/>
      <c r="D28" s="321"/>
      <c r="E28" s="321"/>
      <c r="F28" s="321"/>
      <c r="G28" s="321"/>
      <c r="H28" s="324"/>
      <c r="I28" s="38"/>
      <c r="J28" s="38"/>
      <c r="K28" s="38"/>
      <c r="L28" s="38"/>
      <c r="M28" s="20"/>
      <c r="N28" s="20"/>
    </row>
    <row r="29" spans="1:14" ht="30">
      <c r="A29" s="257" t="s">
        <v>23</v>
      </c>
      <c r="B29" s="337" t="s">
        <v>28</v>
      </c>
      <c r="C29" s="337"/>
      <c r="D29" s="337"/>
      <c r="E29" s="337"/>
      <c r="F29" s="337"/>
      <c r="G29" s="251" t="s">
        <v>29</v>
      </c>
      <c r="H29" s="251" t="s">
        <v>30</v>
      </c>
      <c r="I29" s="41"/>
      <c r="J29" s="41"/>
      <c r="K29" s="41"/>
      <c r="L29" s="41"/>
      <c r="M29" s="42"/>
      <c r="N29" s="42"/>
    </row>
    <row r="30" spans="1:14" ht="107.1" customHeight="1">
      <c r="A30" s="216" t="s">
        <v>343</v>
      </c>
      <c r="B30" s="316" t="s">
        <v>409</v>
      </c>
      <c r="C30" s="316"/>
      <c r="D30" s="316"/>
      <c r="E30" s="316"/>
      <c r="F30" s="316"/>
      <c r="G30" s="217"/>
      <c r="H30" s="217"/>
      <c r="J30" s="317"/>
      <c r="K30" s="318"/>
      <c r="L30" s="31"/>
      <c r="M30" s="317"/>
      <c r="N30" s="318"/>
    </row>
    <row r="31" spans="1:14" ht="119.25" customHeight="1">
      <c r="A31" s="216" t="s">
        <v>342</v>
      </c>
      <c r="B31" s="319" t="s">
        <v>410</v>
      </c>
      <c r="C31" s="319"/>
      <c r="D31" s="319"/>
      <c r="E31" s="319"/>
      <c r="F31" s="319"/>
      <c r="G31" s="217"/>
      <c r="H31" s="217"/>
      <c r="J31" s="317"/>
      <c r="K31" s="318"/>
      <c r="L31" s="31"/>
      <c r="M31" s="317"/>
      <c r="N31" s="318"/>
    </row>
    <row r="32" spans="1:8" ht="96" customHeight="1">
      <c r="A32" s="280" t="s">
        <v>421</v>
      </c>
      <c r="B32" s="316" t="s">
        <v>433</v>
      </c>
      <c r="C32" s="316"/>
      <c r="D32" s="316"/>
      <c r="E32" s="316"/>
      <c r="F32" s="316"/>
      <c r="G32" s="80"/>
      <c r="H32" s="80"/>
    </row>
    <row r="33" spans="10:14" ht="15">
      <c r="J33" s="314">
        <v>43101</v>
      </c>
      <c r="K33" s="315"/>
      <c r="M33" s="314">
        <v>43282</v>
      </c>
      <c r="N33" s="315"/>
    </row>
    <row r="36" spans="10:14" ht="15">
      <c r="J36" s="314" t="s">
        <v>341</v>
      </c>
      <c r="K36" s="315"/>
      <c r="M36" s="314" t="s">
        <v>342</v>
      </c>
      <c r="N36" s="315"/>
    </row>
    <row r="37" spans="9:14" ht="45">
      <c r="I37" s="15" t="s">
        <v>331</v>
      </c>
      <c r="J37" s="257" t="s">
        <v>134</v>
      </c>
      <c r="K37" s="251" t="s">
        <v>32</v>
      </c>
      <c r="L37" s="15" t="s">
        <v>331</v>
      </c>
      <c r="M37" s="257" t="s">
        <v>134</v>
      </c>
      <c r="N37" s="251" t="s">
        <v>32</v>
      </c>
    </row>
    <row r="38" spans="9:14" ht="15">
      <c r="I38" s="15" t="s">
        <v>293</v>
      </c>
      <c r="J38" s="170" t="s">
        <v>333</v>
      </c>
      <c r="K38" s="170">
        <v>0</v>
      </c>
      <c r="L38" s="15" t="s">
        <v>293</v>
      </c>
      <c r="M38" s="170" t="s">
        <v>333</v>
      </c>
      <c r="N38" s="170">
        <v>0</v>
      </c>
    </row>
    <row r="39" spans="9:14" ht="15">
      <c r="I39" s="15" t="s">
        <v>293</v>
      </c>
      <c r="J39" s="174" t="s">
        <v>72</v>
      </c>
      <c r="K39" s="170">
        <v>0</v>
      </c>
      <c r="L39" s="15" t="s">
        <v>293</v>
      </c>
      <c r="M39" s="174" t="s">
        <v>72</v>
      </c>
      <c r="N39" s="170">
        <v>0</v>
      </c>
    </row>
    <row r="40" spans="9:14" ht="15">
      <c r="I40" s="15" t="s">
        <v>294</v>
      </c>
      <c r="J40" s="174" t="s">
        <v>280</v>
      </c>
      <c r="K40" s="170">
        <v>1</v>
      </c>
      <c r="L40" s="15" t="s">
        <v>293</v>
      </c>
      <c r="M40" s="174" t="s">
        <v>280</v>
      </c>
      <c r="N40" s="170">
        <v>1</v>
      </c>
    </row>
    <row r="41" spans="9:14" ht="15">
      <c r="I41" s="15" t="s">
        <v>293</v>
      </c>
      <c r="J41" s="182" t="s">
        <v>296</v>
      </c>
      <c r="K41" s="170">
        <v>1</v>
      </c>
      <c r="L41" s="15" t="s">
        <v>293</v>
      </c>
      <c r="M41" s="182" t="s">
        <v>296</v>
      </c>
      <c r="N41" s="170">
        <v>1</v>
      </c>
    </row>
    <row r="42" spans="9:14" ht="15">
      <c r="I42" s="15" t="s">
        <v>293</v>
      </c>
      <c r="J42" s="174" t="s">
        <v>201</v>
      </c>
      <c r="K42" s="170">
        <v>1</v>
      </c>
      <c r="L42" s="15" t="s">
        <v>293</v>
      </c>
      <c r="M42" s="174" t="s">
        <v>201</v>
      </c>
      <c r="N42" s="170">
        <v>1</v>
      </c>
    </row>
    <row r="43" spans="9:14" ht="15">
      <c r="I43" s="15" t="s">
        <v>293</v>
      </c>
      <c r="J43" s="171" t="s">
        <v>213</v>
      </c>
      <c r="K43" s="170">
        <v>1</v>
      </c>
      <c r="L43" s="15" t="s">
        <v>293</v>
      </c>
      <c r="M43" s="171" t="s">
        <v>213</v>
      </c>
      <c r="N43" s="170">
        <v>1</v>
      </c>
    </row>
    <row r="44" spans="9:14" ht="15">
      <c r="I44" s="15" t="s">
        <v>293</v>
      </c>
      <c r="J44" s="171" t="s">
        <v>98</v>
      </c>
      <c r="K44" s="170">
        <v>1</v>
      </c>
      <c r="L44" s="15" t="s">
        <v>293</v>
      </c>
      <c r="M44" s="171" t="s">
        <v>98</v>
      </c>
      <c r="N44" s="170">
        <v>1</v>
      </c>
    </row>
    <row r="45" spans="9:14" ht="15">
      <c r="I45" s="15" t="s">
        <v>293</v>
      </c>
      <c r="J45" s="170" t="s">
        <v>202</v>
      </c>
      <c r="K45" s="170">
        <v>1</v>
      </c>
      <c r="L45" s="15" t="s">
        <v>293</v>
      </c>
      <c r="M45" s="170" t="s">
        <v>202</v>
      </c>
      <c r="N45" s="170">
        <v>1</v>
      </c>
    </row>
    <row r="46" spans="9:14" ht="15">
      <c r="I46" s="15" t="s">
        <v>293</v>
      </c>
      <c r="J46" s="171" t="s">
        <v>203</v>
      </c>
      <c r="K46" s="170">
        <v>1</v>
      </c>
      <c r="L46" s="15" t="s">
        <v>293</v>
      </c>
      <c r="M46" s="171" t="s">
        <v>203</v>
      </c>
      <c r="N46" s="170">
        <v>0</v>
      </c>
    </row>
    <row r="47" spans="9:14" ht="15">
      <c r="I47" s="15" t="s">
        <v>292</v>
      </c>
      <c r="J47" s="171" t="s">
        <v>220</v>
      </c>
      <c r="K47" s="170">
        <v>1</v>
      </c>
      <c r="L47" s="15" t="s">
        <v>293</v>
      </c>
      <c r="M47" s="171" t="s">
        <v>220</v>
      </c>
      <c r="N47" s="170">
        <v>0</v>
      </c>
    </row>
    <row r="48" spans="9:14" ht="15">
      <c r="I48" s="15" t="s">
        <v>293</v>
      </c>
      <c r="J48" s="170" t="s">
        <v>291</v>
      </c>
      <c r="K48" s="170">
        <v>1</v>
      </c>
      <c r="L48" s="15" t="s">
        <v>293</v>
      </c>
      <c r="M48" s="170" t="s">
        <v>291</v>
      </c>
      <c r="N48" s="170">
        <v>1</v>
      </c>
    </row>
    <row r="49" spans="9:14" ht="15">
      <c r="I49" s="15" t="s">
        <v>293</v>
      </c>
      <c r="J49" s="170" t="s">
        <v>206</v>
      </c>
      <c r="K49" s="80">
        <v>0</v>
      </c>
      <c r="L49" s="15" t="s">
        <v>292</v>
      </c>
      <c r="M49" s="170" t="s">
        <v>206</v>
      </c>
      <c r="N49" s="170">
        <v>0</v>
      </c>
    </row>
    <row r="50" spans="9:14" ht="15">
      <c r="I50" s="15" t="s">
        <v>293</v>
      </c>
      <c r="J50" s="170" t="s">
        <v>352</v>
      </c>
      <c r="K50" s="170">
        <v>0</v>
      </c>
      <c r="L50" s="15" t="s">
        <v>293</v>
      </c>
      <c r="M50" s="170" t="s">
        <v>352</v>
      </c>
      <c r="N50" s="170">
        <v>1</v>
      </c>
    </row>
    <row r="51" spans="9:14" ht="15">
      <c r="I51" s="15" t="s">
        <v>293</v>
      </c>
      <c r="J51" s="171" t="s">
        <v>205</v>
      </c>
      <c r="K51" s="170">
        <v>0</v>
      </c>
      <c r="L51" s="15" t="s">
        <v>293</v>
      </c>
      <c r="M51" s="171" t="s">
        <v>205</v>
      </c>
      <c r="N51" s="170">
        <v>1</v>
      </c>
    </row>
    <row r="52" spans="9:14" ht="15">
      <c r="I52" s="15" t="s">
        <v>293</v>
      </c>
      <c r="J52" s="170" t="s">
        <v>247</v>
      </c>
      <c r="K52" s="170">
        <v>0</v>
      </c>
      <c r="L52" s="15" t="s">
        <v>292</v>
      </c>
      <c r="M52" s="170" t="s">
        <v>247</v>
      </c>
      <c r="N52" s="170">
        <v>0</v>
      </c>
    </row>
    <row r="53" spans="9:14" ht="15">
      <c r="I53" s="15" t="s">
        <v>293</v>
      </c>
      <c r="J53" s="171" t="s">
        <v>211</v>
      </c>
      <c r="K53" s="170">
        <v>0</v>
      </c>
      <c r="L53" s="15" t="s">
        <v>292</v>
      </c>
      <c r="M53" s="171" t="s">
        <v>211</v>
      </c>
      <c r="N53" s="170">
        <v>0</v>
      </c>
    </row>
    <row r="54" spans="9:14" ht="15">
      <c r="I54" s="15" t="s">
        <v>293</v>
      </c>
      <c r="J54" s="171" t="s">
        <v>353</v>
      </c>
      <c r="K54" s="170">
        <v>1</v>
      </c>
      <c r="L54" s="15" t="s">
        <v>293</v>
      </c>
      <c r="M54" s="171" t="s">
        <v>353</v>
      </c>
      <c r="N54" s="170">
        <v>0</v>
      </c>
    </row>
    <row r="55" spans="9:14" ht="15">
      <c r="I55" s="15" t="s">
        <v>293</v>
      </c>
      <c r="J55" s="171" t="s">
        <v>95</v>
      </c>
      <c r="K55" s="170">
        <v>1</v>
      </c>
      <c r="L55" s="15" t="s">
        <v>293</v>
      </c>
      <c r="M55" s="171" t="s">
        <v>95</v>
      </c>
      <c r="N55" s="170">
        <v>0</v>
      </c>
    </row>
    <row r="56" spans="9:14" ht="15">
      <c r="I56" s="15" t="s">
        <v>293</v>
      </c>
      <c r="J56" s="183" t="s">
        <v>245</v>
      </c>
      <c r="K56" s="170">
        <v>1</v>
      </c>
      <c r="L56" s="15" t="s">
        <v>293</v>
      </c>
      <c r="M56" s="183" t="s">
        <v>245</v>
      </c>
      <c r="N56" s="170">
        <v>1</v>
      </c>
    </row>
    <row r="57" spans="9:14" ht="15">
      <c r="I57" s="15" t="s">
        <v>293</v>
      </c>
      <c r="J57" s="80" t="s">
        <v>354</v>
      </c>
      <c r="K57" s="80">
        <v>1</v>
      </c>
      <c r="L57" s="15" t="s">
        <v>293</v>
      </c>
      <c r="M57" s="80" t="s">
        <v>354</v>
      </c>
      <c r="N57" s="170">
        <v>1</v>
      </c>
    </row>
    <row r="58" spans="10:14" ht="25.5">
      <c r="J58" s="177" t="s">
        <v>164</v>
      </c>
      <c r="K58" s="178">
        <f>SUM(K38:K57)</f>
        <v>13</v>
      </c>
      <c r="L58" s="15" t="s">
        <v>293</v>
      </c>
      <c r="M58" s="183" t="s">
        <v>374</v>
      </c>
      <c r="N58" s="170">
        <v>0</v>
      </c>
    </row>
    <row r="59" spans="10:14" ht="15">
      <c r="J59" s="179" t="s">
        <v>33</v>
      </c>
      <c r="K59" s="180">
        <f>COUNTIF(J38:J57,"*")</f>
        <v>20</v>
      </c>
      <c r="L59" s="15" t="s">
        <v>293</v>
      </c>
      <c r="M59" s="80" t="s">
        <v>128</v>
      </c>
      <c r="N59" s="80">
        <v>1</v>
      </c>
    </row>
    <row r="60" spans="10:14" ht="15">
      <c r="J60" s="178" t="s">
        <v>34</v>
      </c>
      <c r="K60" s="181">
        <f>K58/K59</f>
        <v>0.65</v>
      </c>
      <c r="L60" s="15" t="s">
        <v>293</v>
      </c>
      <c r="M60" s="80" t="s">
        <v>376</v>
      </c>
      <c r="N60" s="80">
        <v>1</v>
      </c>
    </row>
    <row r="61" spans="10:14" ht="15">
      <c r="J61" s="15" t="s">
        <v>297</v>
      </c>
      <c r="L61" s="15" t="s">
        <v>293</v>
      </c>
      <c r="M61" s="80" t="s">
        <v>377</v>
      </c>
      <c r="N61" s="80">
        <v>1</v>
      </c>
    </row>
    <row r="62" spans="12:14" ht="15">
      <c r="L62" s="15" t="s">
        <v>293</v>
      </c>
      <c r="M62" s="80" t="s">
        <v>378</v>
      </c>
      <c r="N62" s="80">
        <v>1</v>
      </c>
    </row>
    <row r="63" spans="12:14" ht="15">
      <c r="L63" s="15" t="s">
        <v>293</v>
      </c>
      <c r="M63" s="80" t="s">
        <v>398</v>
      </c>
      <c r="N63" s="80">
        <v>1</v>
      </c>
    </row>
    <row r="64" spans="12:14" ht="15">
      <c r="L64" s="15" t="s">
        <v>293</v>
      </c>
      <c r="M64" s="80" t="s">
        <v>400</v>
      </c>
      <c r="N64" s="80">
        <v>1</v>
      </c>
    </row>
    <row r="65" spans="12:14" ht="15">
      <c r="L65" s="15" t="s">
        <v>293</v>
      </c>
      <c r="M65" s="80" t="s">
        <v>402</v>
      </c>
      <c r="N65" s="80">
        <v>0</v>
      </c>
    </row>
    <row r="66" spans="12:14" ht="15">
      <c r="L66" s="15" t="s">
        <v>293</v>
      </c>
      <c r="M66" s="80" t="s">
        <v>407</v>
      </c>
      <c r="N66" s="80">
        <v>1</v>
      </c>
    </row>
    <row r="67" spans="12:14" ht="15">
      <c r="L67" s="15" t="s">
        <v>293</v>
      </c>
      <c r="M67" s="80" t="s">
        <v>408</v>
      </c>
      <c r="N67" s="80">
        <v>1</v>
      </c>
    </row>
    <row r="68" spans="13:14" ht="25.5">
      <c r="M68" s="177" t="s">
        <v>164</v>
      </c>
      <c r="N68" s="179">
        <f>SUM(N38:N67)</f>
        <v>19</v>
      </c>
    </row>
    <row r="69" spans="13:14" ht="15">
      <c r="M69" s="179" t="s">
        <v>33</v>
      </c>
      <c r="N69" s="180">
        <f>COUNTIF(M38:M65,"*")</f>
        <v>28</v>
      </c>
    </row>
    <row r="70" spans="13:14" ht="15">
      <c r="M70" s="178" t="s">
        <v>34</v>
      </c>
      <c r="N70" s="181">
        <f>N68/N69</f>
        <v>0.6785714285714286</v>
      </c>
    </row>
    <row r="71" ht="15">
      <c r="C71" s="15" t="s">
        <v>406</v>
      </c>
    </row>
    <row r="72" spans="3:11" ht="14.25" customHeight="1">
      <c r="C72" s="329" t="s">
        <v>405</v>
      </c>
      <c r="D72" s="329"/>
      <c r="J72" s="314" t="s">
        <v>418</v>
      </c>
      <c r="K72" s="315"/>
    </row>
    <row r="73" spans="3:11" ht="45">
      <c r="C73" s="329"/>
      <c r="D73" s="329"/>
      <c r="J73" s="278" t="s">
        <v>134</v>
      </c>
      <c r="K73" s="274" t="s">
        <v>32</v>
      </c>
    </row>
    <row r="74" spans="3:11" ht="15">
      <c r="C74" s="329"/>
      <c r="D74" s="329"/>
      <c r="J74" s="174" t="s">
        <v>72</v>
      </c>
      <c r="K74" s="170">
        <v>0</v>
      </c>
    </row>
    <row r="75" spans="3:11" ht="15">
      <c r="C75" s="329"/>
      <c r="D75" s="329"/>
      <c r="J75" s="174" t="s">
        <v>280</v>
      </c>
      <c r="K75" s="170">
        <v>1</v>
      </c>
    </row>
    <row r="76" spans="3:11" ht="15">
      <c r="C76" s="329"/>
      <c r="D76" s="329"/>
      <c r="J76" s="182" t="s">
        <v>296</v>
      </c>
      <c r="K76" s="170">
        <v>1</v>
      </c>
    </row>
    <row r="77" spans="3:11" ht="15">
      <c r="C77" s="329"/>
      <c r="D77" s="329"/>
      <c r="J77" s="174" t="s">
        <v>201</v>
      </c>
      <c r="K77" s="170">
        <v>1</v>
      </c>
    </row>
    <row r="78" spans="3:11" ht="15">
      <c r="C78" s="329"/>
      <c r="D78" s="329"/>
      <c r="J78" s="171" t="s">
        <v>213</v>
      </c>
      <c r="K78" s="170">
        <v>1</v>
      </c>
    </row>
    <row r="79" spans="3:11" ht="15">
      <c r="C79" s="329"/>
      <c r="D79" s="329"/>
      <c r="J79" s="171" t="s">
        <v>98</v>
      </c>
      <c r="K79" s="170">
        <v>1</v>
      </c>
    </row>
    <row r="80" spans="3:11" ht="15">
      <c r="C80" s="329"/>
      <c r="D80" s="329"/>
      <c r="J80" s="170" t="s">
        <v>202</v>
      </c>
      <c r="K80" s="170">
        <v>0</v>
      </c>
    </row>
    <row r="81" spans="3:11" ht="15">
      <c r="C81" s="329"/>
      <c r="D81" s="329"/>
      <c r="J81" s="171" t="s">
        <v>203</v>
      </c>
      <c r="K81" s="170">
        <v>0</v>
      </c>
    </row>
    <row r="82" spans="3:11" ht="15">
      <c r="C82" s="329"/>
      <c r="D82" s="329"/>
      <c r="J82" s="171" t="s">
        <v>220</v>
      </c>
      <c r="K82" s="170">
        <v>0</v>
      </c>
    </row>
    <row r="83" spans="3:11" ht="15">
      <c r="C83" s="329"/>
      <c r="D83" s="329"/>
      <c r="J83" s="170" t="s">
        <v>291</v>
      </c>
      <c r="K83" s="170">
        <v>1</v>
      </c>
    </row>
    <row r="84" spans="3:11" ht="15">
      <c r="C84" s="329"/>
      <c r="D84" s="329"/>
      <c r="J84" s="171" t="s">
        <v>205</v>
      </c>
      <c r="K84" s="170">
        <v>1</v>
      </c>
    </row>
    <row r="85" spans="3:11" ht="15">
      <c r="C85" s="329"/>
      <c r="D85" s="329"/>
      <c r="J85" s="170" t="s">
        <v>247</v>
      </c>
      <c r="K85" s="170">
        <v>0</v>
      </c>
    </row>
    <row r="86" spans="3:11" ht="15">
      <c r="C86" s="329"/>
      <c r="D86" s="329"/>
      <c r="J86" s="171" t="s">
        <v>211</v>
      </c>
      <c r="K86" s="170">
        <v>0</v>
      </c>
    </row>
    <row r="87" spans="10:11" ht="15">
      <c r="J87" s="171" t="s">
        <v>353</v>
      </c>
      <c r="K87" s="170">
        <v>0</v>
      </c>
    </row>
    <row r="88" spans="10:11" ht="15">
      <c r="J88" s="171" t="s">
        <v>95</v>
      </c>
      <c r="K88" s="170">
        <v>0</v>
      </c>
    </row>
    <row r="89" spans="10:11" ht="15">
      <c r="J89" s="183" t="s">
        <v>245</v>
      </c>
      <c r="K89" s="170">
        <v>1</v>
      </c>
    </row>
    <row r="90" spans="10:11" ht="15">
      <c r="J90" s="183" t="s">
        <v>374</v>
      </c>
      <c r="K90" s="170">
        <v>0</v>
      </c>
    </row>
    <row r="91" spans="10:11" ht="15">
      <c r="J91" s="80" t="s">
        <v>128</v>
      </c>
      <c r="K91" s="80">
        <v>0</v>
      </c>
    </row>
    <row r="92" spans="10:11" ht="15">
      <c r="J92" s="80" t="s">
        <v>376</v>
      </c>
      <c r="K92" s="80">
        <v>1</v>
      </c>
    </row>
    <row r="93" spans="10:11" ht="15">
      <c r="J93" s="80" t="s">
        <v>377</v>
      </c>
      <c r="K93" s="80">
        <v>1</v>
      </c>
    </row>
    <row r="94" spans="10:11" ht="15">
      <c r="J94" s="80" t="s">
        <v>378</v>
      </c>
      <c r="K94" s="80">
        <v>1</v>
      </c>
    </row>
    <row r="95" spans="10:11" ht="15">
      <c r="J95" s="80" t="s">
        <v>398</v>
      </c>
      <c r="K95" s="80">
        <v>1</v>
      </c>
    </row>
    <row r="96" spans="10:11" ht="15">
      <c r="J96" s="80" t="s">
        <v>402</v>
      </c>
      <c r="K96" s="80">
        <v>0</v>
      </c>
    </row>
    <row r="97" spans="10:11" ht="15">
      <c r="J97" s="80" t="s">
        <v>419</v>
      </c>
      <c r="K97" s="80">
        <v>0</v>
      </c>
    </row>
    <row r="98" spans="10:11" ht="15">
      <c r="J98" s="80" t="s">
        <v>420</v>
      </c>
      <c r="K98" s="80">
        <v>0</v>
      </c>
    </row>
    <row r="99" spans="10:11" ht="15">
      <c r="J99" s="80" t="s">
        <v>407</v>
      </c>
      <c r="K99" s="80">
        <v>1</v>
      </c>
    </row>
    <row r="100" spans="10:11" ht="15">
      <c r="J100" s="80" t="s">
        <v>428</v>
      </c>
      <c r="K100" s="80">
        <v>0</v>
      </c>
    </row>
    <row r="101" spans="10:11" ht="25.5">
      <c r="J101" s="177" t="s">
        <v>164</v>
      </c>
      <c r="K101" s="179">
        <f>SUM(K74:K100)</f>
        <v>13</v>
      </c>
    </row>
    <row r="102" spans="10:11" ht="15">
      <c r="J102" s="179" t="s">
        <v>33</v>
      </c>
      <c r="K102" s="180">
        <f>COUNTIF(J74:J100,"*")</f>
        <v>27</v>
      </c>
    </row>
    <row r="103" spans="10:11" ht="15">
      <c r="J103" s="178" t="s">
        <v>34</v>
      </c>
      <c r="K103" s="181">
        <f>K101/K102</f>
        <v>0.48148148148148145</v>
      </c>
    </row>
  </sheetData>
  <mergeCells count="38">
    <mergeCell ref="J72:K72"/>
    <mergeCell ref="C72:D86"/>
    <mergeCell ref="B8:D8"/>
    <mergeCell ref="E8:G8"/>
    <mergeCell ref="A1:G1"/>
    <mergeCell ref="A2:G5"/>
    <mergeCell ref="A6:G6"/>
    <mergeCell ref="B7:D7"/>
    <mergeCell ref="E7:G7"/>
    <mergeCell ref="A9:G9"/>
    <mergeCell ref="A10:G10"/>
    <mergeCell ref="A11:G11"/>
    <mergeCell ref="A12:G12"/>
    <mergeCell ref="A13:C13"/>
    <mergeCell ref="D13:G13"/>
    <mergeCell ref="B29:F29"/>
    <mergeCell ref="A14:C15"/>
    <mergeCell ref="D14:G15"/>
    <mergeCell ref="A16:C16"/>
    <mergeCell ref="D16:G16"/>
    <mergeCell ref="A17:C18"/>
    <mergeCell ref="D17:G18"/>
    <mergeCell ref="A19:G19"/>
    <mergeCell ref="A20:E20"/>
    <mergeCell ref="A25:G25"/>
    <mergeCell ref="A26:G27"/>
    <mergeCell ref="A28:H28"/>
    <mergeCell ref="J33:K33"/>
    <mergeCell ref="M33:N33"/>
    <mergeCell ref="J36:K36"/>
    <mergeCell ref="M36:N36"/>
    <mergeCell ref="B30:F30"/>
    <mergeCell ref="J30:K30"/>
    <mergeCell ref="M30:N30"/>
    <mergeCell ref="B31:F31"/>
    <mergeCell ref="J31:K31"/>
    <mergeCell ref="M31:N31"/>
    <mergeCell ref="B32:F3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8000860214233"/>
  </sheetPr>
  <dimension ref="A1:BC107"/>
  <sheetViews>
    <sheetView zoomScale="147" zoomScaleNormal="147" workbookViewId="0" topLeftCell="E31">
      <selection activeCell="A32" sqref="A32:H32"/>
    </sheetView>
  </sheetViews>
  <sheetFormatPr defaultColWidth="10.8515625" defaultRowHeight="15"/>
  <cols>
    <col min="1" max="1" width="24.7109375" style="15" customWidth="1"/>
    <col min="2" max="2" width="23.140625" style="15" customWidth="1"/>
    <col min="3" max="3" width="21.7109375" style="15" customWidth="1"/>
    <col min="4" max="4" width="20.28125" style="15" customWidth="1"/>
    <col min="5" max="5" width="22.140625" style="15" customWidth="1"/>
    <col min="6" max="6" width="10.8515625" style="15" customWidth="1"/>
    <col min="7" max="7" width="39.00390625" style="15" customWidth="1"/>
    <col min="8" max="8" width="27.7109375" style="15" customWidth="1"/>
    <col min="9" max="9" width="69.28125" style="15" customWidth="1"/>
    <col min="10" max="10" width="14.28125" style="15" customWidth="1"/>
    <col min="11" max="11" width="3.8515625" style="15" customWidth="1"/>
    <col min="12" max="12" width="60.00390625" style="15" customWidth="1"/>
    <col min="13" max="13" width="26.140625" style="15" customWidth="1"/>
    <col min="14" max="16384" width="10.8515625" style="15" customWidth="1"/>
  </cols>
  <sheetData>
    <row r="1" spans="1:10" ht="15">
      <c r="A1" s="332"/>
      <c r="B1" s="332"/>
      <c r="C1" s="332"/>
      <c r="D1" s="332"/>
      <c r="E1" s="332"/>
      <c r="F1" s="332"/>
      <c r="G1" s="332"/>
      <c r="H1" s="19"/>
      <c r="I1" s="20"/>
      <c r="J1" s="20"/>
    </row>
    <row r="2" spans="1:10" ht="15">
      <c r="A2" s="333" t="s">
        <v>9</v>
      </c>
      <c r="B2" s="333"/>
      <c r="C2" s="333"/>
      <c r="D2" s="333"/>
      <c r="E2" s="333"/>
      <c r="F2" s="333"/>
      <c r="G2" s="333"/>
      <c r="H2" s="19"/>
      <c r="I2" s="20"/>
      <c r="J2" s="20"/>
    </row>
    <row r="3" spans="1:10" ht="15">
      <c r="A3" s="333"/>
      <c r="B3" s="333"/>
      <c r="C3" s="333"/>
      <c r="D3" s="333"/>
      <c r="E3" s="333"/>
      <c r="F3" s="333"/>
      <c r="G3" s="333"/>
      <c r="H3" s="19"/>
      <c r="I3" s="47" t="s">
        <v>14</v>
      </c>
      <c r="J3" s="20"/>
    </row>
    <row r="4" spans="1:10" ht="9.75" customHeight="1">
      <c r="A4" s="333"/>
      <c r="B4" s="333"/>
      <c r="C4" s="333"/>
      <c r="D4" s="333"/>
      <c r="E4" s="333"/>
      <c r="F4" s="333"/>
      <c r="G4" s="333"/>
      <c r="H4" s="19"/>
      <c r="I4" s="47" t="s">
        <v>35</v>
      </c>
      <c r="J4" s="20"/>
    </row>
    <row r="5" spans="1:10" ht="15" hidden="1">
      <c r="A5" s="333"/>
      <c r="B5" s="333"/>
      <c r="C5" s="333"/>
      <c r="D5" s="333"/>
      <c r="E5" s="333"/>
      <c r="F5" s="333"/>
      <c r="G5" s="333"/>
      <c r="H5" s="19"/>
      <c r="I5" s="47" t="s">
        <v>36</v>
      </c>
      <c r="J5" s="20"/>
    </row>
    <row r="6" spans="1:10" ht="15">
      <c r="A6" s="321" t="s">
        <v>10</v>
      </c>
      <c r="B6" s="321"/>
      <c r="C6" s="321"/>
      <c r="D6" s="321"/>
      <c r="E6" s="321"/>
      <c r="F6" s="321"/>
      <c r="G6" s="321"/>
      <c r="H6" s="19"/>
      <c r="I6" s="21"/>
      <c r="J6" s="21"/>
    </row>
    <row r="7" spans="1:10" ht="15">
      <c r="A7" s="254" t="s">
        <v>11</v>
      </c>
      <c r="B7" s="334" t="s">
        <v>12</v>
      </c>
      <c r="C7" s="334"/>
      <c r="D7" s="334"/>
      <c r="E7" s="327" t="s">
        <v>13</v>
      </c>
      <c r="F7" s="327"/>
      <c r="G7" s="327"/>
      <c r="H7" s="19"/>
      <c r="I7" s="20"/>
      <c r="J7" s="20"/>
    </row>
    <row r="8" spans="1:10" ht="63.75" customHeight="1">
      <c r="A8" s="24" t="str">
        <f>'CCI INVESTIGACION'!C10</f>
        <v>Eficacia en la ejecución de proyectos de Investigación</v>
      </c>
      <c r="B8" s="330">
        <f>'CCI INVESTIGACION'!G10</f>
        <v>1</v>
      </c>
      <c r="C8" s="331"/>
      <c r="D8" s="331"/>
      <c r="E8" s="326" t="s">
        <v>14</v>
      </c>
      <c r="F8" s="326"/>
      <c r="G8" s="326"/>
      <c r="H8" s="19"/>
      <c r="I8" s="20"/>
      <c r="J8" s="20"/>
    </row>
    <row r="9" spans="1:10" ht="15">
      <c r="A9" s="327" t="s">
        <v>15</v>
      </c>
      <c r="B9" s="327"/>
      <c r="C9" s="327"/>
      <c r="D9" s="327"/>
      <c r="E9" s="327"/>
      <c r="F9" s="327"/>
      <c r="G9" s="327"/>
      <c r="H9" s="19"/>
      <c r="I9" s="20"/>
      <c r="J9" s="20"/>
    </row>
    <row r="10" spans="1:10" ht="42" customHeight="1">
      <c r="A10" s="335" t="str">
        <f>'CCI INVESTIGACION'!E10</f>
        <v>Determinar el porcentaje de proyectos de investigación presentados y activos</v>
      </c>
      <c r="B10" s="335"/>
      <c r="C10" s="335"/>
      <c r="D10" s="335"/>
      <c r="E10" s="335"/>
      <c r="F10" s="335"/>
      <c r="G10" s="335"/>
      <c r="H10" s="19"/>
      <c r="I10" s="20"/>
      <c r="J10" s="20"/>
    </row>
    <row r="11" spans="1:10" ht="15">
      <c r="A11" s="327" t="s">
        <v>16</v>
      </c>
      <c r="B11" s="327"/>
      <c r="C11" s="327"/>
      <c r="D11" s="327"/>
      <c r="E11" s="327"/>
      <c r="F11" s="327"/>
      <c r="G11" s="327"/>
      <c r="H11" s="19"/>
      <c r="I11" s="20"/>
      <c r="J11" s="20"/>
    </row>
    <row r="12" spans="1:10" ht="36.75" customHeight="1">
      <c r="A12" s="336" t="str">
        <f>'CCI INVESTIGACION'!D10</f>
        <v>Proyectos de investigación activos*100/Número de proyectos presentados en convocatoria</v>
      </c>
      <c r="B12" s="335"/>
      <c r="C12" s="335"/>
      <c r="D12" s="335"/>
      <c r="E12" s="335"/>
      <c r="F12" s="335"/>
      <c r="G12" s="335"/>
      <c r="H12" s="19"/>
      <c r="I12" s="20"/>
      <c r="J12" s="20"/>
    </row>
    <row r="13" spans="1:10" ht="15">
      <c r="A13" s="327" t="s">
        <v>17</v>
      </c>
      <c r="B13" s="327"/>
      <c r="C13" s="327"/>
      <c r="D13" s="334" t="s">
        <v>18</v>
      </c>
      <c r="E13" s="334"/>
      <c r="F13" s="334"/>
      <c r="G13" s="334"/>
      <c r="H13" s="19"/>
      <c r="I13" s="20"/>
      <c r="J13" s="20"/>
    </row>
    <row r="14" spans="1:10" ht="14.1" customHeight="1">
      <c r="A14" s="325" t="s">
        <v>145</v>
      </c>
      <c r="B14" s="325"/>
      <c r="C14" s="325"/>
      <c r="D14" s="326" t="s">
        <v>107</v>
      </c>
      <c r="E14" s="326"/>
      <c r="F14" s="326"/>
      <c r="G14" s="326"/>
      <c r="H14" s="19"/>
      <c r="I14" s="20"/>
      <c r="J14" s="20"/>
    </row>
    <row r="15" spans="1:10" ht="40.5" customHeight="1">
      <c r="A15" s="325"/>
      <c r="B15" s="325"/>
      <c r="C15" s="325"/>
      <c r="D15" s="326"/>
      <c r="E15" s="326"/>
      <c r="F15" s="326"/>
      <c r="G15" s="326"/>
      <c r="H15" s="19"/>
      <c r="I15" s="20"/>
      <c r="J15" s="20"/>
    </row>
    <row r="16" spans="1:10" ht="15">
      <c r="A16" s="327" t="s">
        <v>19</v>
      </c>
      <c r="B16" s="327"/>
      <c r="C16" s="327"/>
      <c r="D16" s="327" t="s">
        <v>20</v>
      </c>
      <c r="E16" s="327"/>
      <c r="F16" s="327"/>
      <c r="G16" s="327"/>
      <c r="H16" s="19"/>
      <c r="I16" s="20"/>
      <c r="J16" s="20"/>
    </row>
    <row r="17" spans="1:10" ht="15">
      <c r="A17" s="328" t="s">
        <v>104</v>
      </c>
      <c r="B17" s="326"/>
      <c r="C17" s="326"/>
      <c r="D17" s="326" t="s">
        <v>136</v>
      </c>
      <c r="E17" s="326"/>
      <c r="F17" s="326"/>
      <c r="G17" s="326"/>
      <c r="H17" s="19"/>
      <c r="I17" s="20"/>
      <c r="J17" s="20"/>
    </row>
    <row r="18" spans="1:10" ht="15">
      <c r="A18" s="326"/>
      <c r="B18" s="326"/>
      <c r="C18" s="326"/>
      <c r="D18" s="326"/>
      <c r="E18" s="326"/>
      <c r="F18" s="326"/>
      <c r="G18" s="326"/>
      <c r="H18" s="19"/>
      <c r="I18" s="20"/>
      <c r="J18" s="20"/>
    </row>
    <row r="19" spans="1:10" ht="15">
      <c r="A19" s="320" t="s">
        <v>21</v>
      </c>
      <c r="B19" s="321"/>
      <c r="C19" s="321"/>
      <c r="D19" s="321"/>
      <c r="E19" s="320"/>
      <c r="F19" s="320"/>
      <c r="G19" s="320"/>
      <c r="H19" s="19"/>
      <c r="I19" s="20"/>
      <c r="J19" s="20"/>
    </row>
    <row r="20" spans="1:10" ht="15">
      <c r="A20" s="257"/>
      <c r="B20" s="339" t="s">
        <v>22</v>
      </c>
      <c r="C20" s="322"/>
      <c r="D20" s="322"/>
      <c r="E20" s="322"/>
      <c r="F20" s="322"/>
      <c r="G20" s="26"/>
      <c r="H20" s="19"/>
      <c r="I20" s="20"/>
      <c r="J20" s="20"/>
    </row>
    <row r="21" spans="2:10" ht="65.25" customHeight="1">
      <c r="B21" s="257" t="s">
        <v>37</v>
      </c>
      <c r="C21" s="251" t="s">
        <v>106</v>
      </c>
      <c r="D21" s="251" t="s">
        <v>137</v>
      </c>
      <c r="E21" s="251" t="s">
        <v>105</v>
      </c>
      <c r="F21" s="251" t="s">
        <v>0</v>
      </c>
      <c r="G21" s="31"/>
      <c r="H21" s="19"/>
      <c r="I21" s="31"/>
      <c r="J21" s="31"/>
    </row>
    <row r="22" spans="1:10" ht="27.95" customHeight="1">
      <c r="A22" s="31"/>
      <c r="B22" s="141" t="s">
        <v>344</v>
      </c>
      <c r="C22" s="137">
        <f>J47</f>
        <v>9</v>
      </c>
      <c r="D22" s="137">
        <f ca="1">J46</f>
        <v>7</v>
      </c>
      <c r="E22" s="56">
        <f aca="true" t="shared" si="0" ref="E22:E24">D22/C22</f>
        <v>0.875</v>
      </c>
      <c r="F22" s="255">
        <v>1</v>
      </c>
      <c r="G22" s="31"/>
      <c r="H22" s="19"/>
      <c r="I22" s="31"/>
      <c r="J22" s="31"/>
    </row>
    <row r="23" spans="1:10" ht="27.95" customHeight="1">
      <c r="A23" s="31"/>
      <c r="B23" s="141" t="s">
        <v>345</v>
      </c>
      <c r="C23" s="137">
        <f>M48</f>
        <v>10</v>
      </c>
      <c r="D23" s="137">
        <f>M47</f>
        <v>10</v>
      </c>
      <c r="E23" s="164">
        <f t="shared" si="0"/>
        <v>1</v>
      </c>
      <c r="F23" s="255">
        <v>1</v>
      </c>
      <c r="G23" s="31"/>
      <c r="H23" s="19"/>
      <c r="I23" s="31"/>
      <c r="J23" s="31"/>
    </row>
    <row r="24" spans="1:10" ht="27.95" customHeight="1">
      <c r="A24" s="31"/>
      <c r="B24" s="141" t="s">
        <v>422</v>
      </c>
      <c r="C24" s="137">
        <f>J64</f>
        <v>10</v>
      </c>
      <c r="D24" s="137">
        <f>J63</f>
        <v>8</v>
      </c>
      <c r="E24" s="164">
        <f t="shared" si="0"/>
        <v>0.8</v>
      </c>
      <c r="F24" s="197">
        <f>B8</f>
        <v>1</v>
      </c>
      <c r="G24" s="31"/>
      <c r="H24" s="19"/>
      <c r="I24" s="31"/>
      <c r="J24" s="31"/>
    </row>
    <row r="25" spans="1:10" ht="15">
      <c r="A25" s="324" t="s">
        <v>26</v>
      </c>
      <c r="B25" s="324"/>
      <c r="C25" s="324"/>
      <c r="D25" s="324"/>
      <c r="E25" s="324"/>
      <c r="F25" s="324"/>
      <c r="G25" s="324"/>
      <c r="H25" s="19"/>
      <c r="I25" s="20"/>
      <c r="J25" s="20"/>
    </row>
    <row r="26" spans="1:10" ht="15">
      <c r="A26" s="325"/>
      <c r="B26" s="325"/>
      <c r="C26" s="325"/>
      <c r="D26" s="325"/>
      <c r="E26" s="325"/>
      <c r="F26" s="325"/>
      <c r="G26" s="325"/>
      <c r="H26" s="19"/>
      <c r="I26" s="20"/>
      <c r="J26" s="20"/>
    </row>
    <row r="27" spans="1:10" ht="300" customHeight="1">
      <c r="A27" s="325"/>
      <c r="B27" s="325"/>
      <c r="C27" s="325"/>
      <c r="D27" s="325"/>
      <c r="E27" s="325"/>
      <c r="F27" s="325"/>
      <c r="G27" s="325"/>
      <c r="H27" s="19"/>
      <c r="I27" s="20"/>
      <c r="J27" s="20"/>
    </row>
    <row r="28" spans="1:10" ht="15">
      <c r="A28" s="321" t="s">
        <v>27</v>
      </c>
      <c r="B28" s="321"/>
      <c r="C28" s="321"/>
      <c r="D28" s="321"/>
      <c r="E28" s="321"/>
      <c r="F28" s="321"/>
      <c r="G28" s="321"/>
      <c r="H28" s="324"/>
      <c r="I28" s="20"/>
      <c r="J28" s="20"/>
    </row>
    <row r="29" spans="1:10" ht="15">
      <c r="A29" s="257" t="s">
        <v>23</v>
      </c>
      <c r="B29" s="337" t="s">
        <v>28</v>
      </c>
      <c r="C29" s="337"/>
      <c r="D29" s="337"/>
      <c r="E29" s="337"/>
      <c r="F29" s="337"/>
      <c r="G29" s="251" t="s">
        <v>29</v>
      </c>
      <c r="H29" s="251" t="s">
        <v>30</v>
      </c>
      <c r="I29" s="42"/>
      <c r="J29" s="42"/>
    </row>
    <row r="30" spans="1:55" s="47" customFormat="1" ht="101.1" customHeight="1">
      <c r="A30" s="48" t="s">
        <v>346</v>
      </c>
      <c r="B30" s="338" t="s">
        <v>416</v>
      </c>
      <c r="C30" s="338"/>
      <c r="D30" s="338"/>
      <c r="E30" s="338"/>
      <c r="F30" s="338"/>
      <c r="G30" s="48"/>
      <c r="H30" s="31"/>
      <c r="I30" s="220"/>
      <c r="J30" s="258"/>
      <c r="L30" s="258"/>
      <c r="M30" s="258"/>
      <c r="BC30" s="57"/>
    </row>
    <row r="31" spans="1:55" s="47" customFormat="1" ht="101.1" customHeight="1">
      <c r="A31" s="43" t="s">
        <v>347</v>
      </c>
      <c r="B31" s="338" t="s">
        <v>413</v>
      </c>
      <c r="C31" s="338"/>
      <c r="D31" s="338"/>
      <c r="E31" s="338"/>
      <c r="F31" s="338"/>
      <c r="G31" s="48"/>
      <c r="H31" s="48"/>
      <c r="I31" s="220"/>
      <c r="J31" s="258"/>
      <c r="L31" s="258"/>
      <c r="M31" s="258"/>
      <c r="BC31" s="57"/>
    </row>
    <row r="32" spans="1:26" s="47" customFormat="1" ht="81" customHeight="1">
      <c r="A32" s="43" t="s">
        <v>421</v>
      </c>
      <c r="B32" s="338" t="s">
        <v>434</v>
      </c>
      <c r="C32" s="338"/>
      <c r="D32" s="338"/>
      <c r="E32" s="338"/>
      <c r="F32" s="338"/>
      <c r="G32" s="48"/>
      <c r="H32" s="48"/>
      <c r="I32" s="202"/>
      <c r="J32" s="31"/>
      <c r="Z32" s="57"/>
    </row>
    <row r="33" s="47" customFormat="1" ht="15">
      <c r="Z33" s="57"/>
    </row>
    <row r="34" spans="9:26" s="47" customFormat="1" ht="15">
      <c r="I34" s="318"/>
      <c r="J34" s="318"/>
      <c r="Z34" s="57"/>
    </row>
    <row r="35" spans="9:26" s="47" customFormat="1" ht="27.95" customHeight="1">
      <c r="I35" s="327" t="s">
        <v>341</v>
      </c>
      <c r="J35" s="327"/>
      <c r="L35" s="327" t="s">
        <v>342</v>
      </c>
      <c r="M35" s="327"/>
      <c r="Z35" s="57"/>
    </row>
    <row r="36" spans="9:26" s="47" customFormat="1" ht="30" customHeight="1">
      <c r="I36" s="82" t="s">
        <v>171</v>
      </c>
      <c r="J36" s="61" t="s">
        <v>138</v>
      </c>
      <c r="L36" s="82" t="s">
        <v>171</v>
      </c>
      <c r="M36" s="61" t="s">
        <v>138</v>
      </c>
      <c r="Z36" s="57"/>
    </row>
    <row r="37" spans="9:26" s="47" customFormat="1" ht="30" customHeight="1">
      <c r="I37" s="208" t="s">
        <v>287</v>
      </c>
      <c r="J37" s="269">
        <v>1</v>
      </c>
      <c r="L37" s="204" t="s">
        <v>356</v>
      </c>
      <c r="M37" s="48">
        <v>1</v>
      </c>
      <c r="Z37" s="57"/>
    </row>
    <row r="38" spans="9:26" s="47" customFormat="1" ht="30" customHeight="1">
      <c r="I38" s="187" t="s">
        <v>288</v>
      </c>
      <c r="J38" s="269">
        <v>1</v>
      </c>
      <c r="L38" s="208" t="s">
        <v>375</v>
      </c>
      <c r="M38" s="48">
        <v>1</v>
      </c>
      <c r="Z38" s="57"/>
    </row>
    <row r="39" spans="9:26" s="47" customFormat="1" ht="30" customHeight="1">
      <c r="I39" s="207" t="s">
        <v>355</v>
      </c>
      <c r="J39" s="269">
        <v>1</v>
      </c>
      <c r="L39" s="218" t="s">
        <v>379</v>
      </c>
      <c r="M39" s="48">
        <v>1</v>
      </c>
      <c r="Z39" s="57"/>
    </row>
    <row r="40" spans="9:26" s="47" customFormat="1" ht="38.25">
      <c r="I40" s="208" t="s">
        <v>290</v>
      </c>
      <c r="J40" s="269">
        <v>1</v>
      </c>
      <c r="L40" s="208" t="s">
        <v>380</v>
      </c>
      <c r="M40" s="48">
        <v>1</v>
      </c>
      <c r="Z40" s="57"/>
    </row>
    <row r="41" spans="9:26" s="47" customFormat="1" ht="38.25">
      <c r="I41" s="207" t="s">
        <v>356</v>
      </c>
      <c r="J41" s="269">
        <v>1</v>
      </c>
      <c r="L41" s="265" t="s">
        <v>381</v>
      </c>
      <c r="M41" s="48">
        <v>1</v>
      </c>
      <c r="Z41" s="57"/>
    </row>
    <row r="42" spans="9:26" s="47" customFormat="1" ht="25.5">
      <c r="I42" s="207" t="s">
        <v>357</v>
      </c>
      <c r="J42" s="269">
        <v>1</v>
      </c>
      <c r="L42" s="207" t="s">
        <v>382</v>
      </c>
      <c r="M42" s="48">
        <v>1</v>
      </c>
      <c r="Z42" s="57"/>
    </row>
    <row r="43" spans="9:26" s="47" customFormat="1" ht="38.25">
      <c r="I43" s="267" t="s">
        <v>358</v>
      </c>
      <c r="J43" s="269">
        <v>1</v>
      </c>
      <c r="L43" s="208" t="s">
        <v>383</v>
      </c>
      <c r="M43" s="48">
        <v>1</v>
      </c>
      <c r="Z43" s="57"/>
    </row>
    <row r="44" spans="9:26" s="47" customFormat="1" ht="39" customHeight="1">
      <c r="I44" s="74" t="s">
        <v>414</v>
      </c>
      <c r="J44" s="48">
        <v>0</v>
      </c>
      <c r="L44" s="208" t="s">
        <v>384</v>
      </c>
      <c r="M44" s="48">
        <v>1</v>
      </c>
      <c r="Z44" s="57"/>
    </row>
    <row r="45" spans="9:26" s="47" customFormat="1" ht="42.95" customHeight="1">
      <c r="I45" s="74" t="s">
        <v>415</v>
      </c>
      <c r="J45" s="48">
        <v>0</v>
      </c>
      <c r="L45" s="266" t="s">
        <v>411</v>
      </c>
      <c r="M45" s="48">
        <v>1</v>
      </c>
      <c r="Z45" s="57"/>
    </row>
    <row r="46" spans="9:26" s="47" customFormat="1" ht="63.95" customHeight="1">
      <c r="I46" s="63" t="s">
        <v>256</v>
      </c>
      <c r="J46" s="111">
        <f ca="1">SUM(J37:J47)</f>
        <v>7</v>
      </c>
      <c r="L46" s="270" t="s">
        <v>412</v>
      </c>
      <c r="M46" s="48">
        <v>1</v>
      </c>
      <c r="Z46" s="57"/>
    </row>
    <row r="47" spans="9:26" s="47" customFormat="1" ht="15">
      <c r="I47" s="268" t="s">
        <v>39</v>
      </c>
      <c r="J47" s="111">
        <f>COUNTIF(I37:I45,"*")</f>
        <v>9</v>
      </c>
      <c r="L47" s="63" t="s">
        <v>256</v>
      </c>
      <c r="M47" s="111">
        <f>SUM(M37:M46)</f>
        <v>10</v>
      </c>
      <c r="Z47" s="57"/>
    </row>
    <row r="48" spans="9:26" s="47" customFormat="1" ht="15">
      <c r="I48" s="239"/>
      <c r="J48" s="31"/>
      <c r="L48" s="110" t="s">
        <v>39</v>
      </c>
      <c r="M48" s="111">
        <v>10</v>
      </c>
      <c r="Z48" s="57"/>
    </row>
    <row r="49" spans="9:26" s="47" customFormat="1" ht="15">
      <c r="I49" s="239"/>
      <c r="J49" s="31"/>
      <c r="Z49" s="57"/>
    </row>
    <row r="50" spans="9:26" s="47" customFormat="1" ht="15">
      <c r="I50" s="239"/>
      <c r="J50" s="31"/>
      <c r="Z50" s="57"/>
    </row>
    <row r="51" spans="9:26" s="47" customFormat="1" ht="15">
      <c r="I51" s="327" t="s">
        <v>418</v>
      </c>
      <c r="J51" s="327"/>
      <c r="Z51" s="57"/>
    </row>
    <row r="52" spans="9:26" s="105" customFormat="1" ht="30">
      <c r="I52" s="82" t="s">
        <v>171</v>
      </c>
      <c r="J52" s="61" t="s">
        <v>138</v>
      </c>
      <c r="Z52" s="106"/>
    </row>
    <row r="53" spans="9:26" s="105" customFormat="1" ht="25.5">
      <c r="I53" s="204" t="s">
        <v>356</v>
      </c>
      <c r="J53" s="48">
        <v>1</v>
      </c>
      <c r="Z53" s="106"/>
    </row>
    <row r="54" spans="9:26" s="105" customFormat="1" ht="25.5">
      <c r="I54" s="208" t="s">
        <v>375</v>
      </c>
      <c r="J54" s="48">
        <v>1</v>
      </c>
      <c r="Z54" s="106"/>
    </row>
    <row r="55" spans="9:26" s="105" customFormat="1" ht="15">
      <c r="I55" s="218" t="s">
        <v>379</v>
      </c>
      <c r="J55" s="48">
        <v>1</v>
      </c>
      <c r="Z55" s="106"/>
    </row>
    <row r="56" spans="9:26" s="105" customFormat="1" ht="38.25">
      <c r="I56" s="208" t="s">
        <v>380</v>
      </c>
      <c r="J56" s="48">
        <v>1</v>
      </c>
      <c r="Z56" s="106"/>
    </row>
    <row r="57" spans="9:26" s="105" customFormat="1" ht="38.25">
      <c r="I57" s="279" t="s">
        <v>381</v>
      </c>
      <c r="J57" s="48">
        <v>1</v>
      </c>
      <c r="Z57" s="106"/>
    </row>
    <row r="58" spans="9:10" s="107" customFormat="1" ht="25.5">
      <c r="I58" s="207" t="s">
        <v>382</v>
      </c>
      <c r="J58" s="48">
        <v>1</v>
      </c>
    </row>
    <row r="59" spans="9:10" s="107" customFormat="1" ht="38.25">
      <c r="I59" s="208" t="s">
        <v>383</v>
      </c>
      <c r="J59" s="48">
        <v>1</v>
      </c>
    </row>
    <row r="60" spans="9:10" s="107" customFormat="1" ht="25.5">
      <c r="I60" s="208" t="s">
        <v>384</v>
      </c>
      <c r="J60" s="48">
        <v>1</v>
      </c>
    </row>
    <row r="61" spans="9:10" s="107" customFormat="1" ht="36">
      <c r="I61" s="266" t="s">
        <v>411</v>
      </c>
      <c r="J61" s="48">
        <v>0</v>
      </c>
    </row>
    <row r="62" spans="9:10" s="107" customFormat="1" ht="44.1" customHeight="1">
      <c r="I62" s="270" t="s">
        <v>412</v>
      </c>
      <c r="J62" s="48">
        <v>0</v>
      </c>
    </row>
    <row r="63" spans="9:10" ht="15">
      <c r="I63" s="63" t="s">
        <v>256</v>
      </c>
      <c r="J63" s="111">
        <f>SUM(J53:J62)</f>
        <v>8</v>
      </c>
    </row>
    <row r="64" spans="9:10" ht="15">
      <c r="I64" s="110" t="s">
        <v>39</v>
      </c>
      <c r="J64" s="111">
        <v>10</v>
      </c>
    </row>
    <row r="65" spans="9:10" ht="15">
      <c r="I65" s="192"/>
      <c r="J65" s="192"/>
    </row>
    <row r="66" spans="9:10" ht="15">
      <c r="I66" s="318"/>
      <c r="J66" s="318"/>
    </row>
    <row r="67" spans="9:10" ht="15">
      <c r="I67" s="26"/>
      <c r="J67" s="237"/>
    </row>
    <row r="68" spans="9:10" ht="15">
      <c r="I68" s="239"/>
      <c r="J68" s="243"/>
    </row>
    <row r="69" spans="9:10" ht="15">
      <c r="I69" s="239"/>
      <c r="J69" s="243"/>
    </row>
    <row r="70" spans="9:10" ht="15">
      <c r="I70" s="239"/>
      <c r="J70" s="243"/>
    </row>
    <row r="71" spans="9:10" ht="15">
      <c r="I71" s="239"/>
      <c r="J71" s="243"/>
    </row>
    <row r="72" spans="9:10" ht="15">
      <c r="I72" s="239"/>
      <c r="J72" s="243"/>
    </row>
    <row r="73" spans="9:10" ht="15">
      <c r="I73" s="244"/>
      <c r="J73" s="31"/>
    </row>
    <row r="74" spans="9:10" ht="15">
      <c r="I74" s="239"/>
      <c r="J74" s="31"/>
    </row>
    <row r="75" spans="9:10" ht="15">
      <c r="I75" s="238"/>
      <c r="J75" s="240"/>
    </row>
    <row r="76" spans="9:10" ht="15">
      <c r="I76" s="241"/>
      <c r="J76" s="240"/>
    </row>
    <row r="77" spans="9:10" ht="15">
      <c r="I77" s="192"/>
      <c r="J77" s="192"/>
    </row>
    <row r="78" spans="9:10" ht="15">
      <c r="I78" s="318"/>
      <c r="J78" s="318"/>
    </row>
    <row r="79" spans="9:10" ht="15">
      <c r="I79" s="26"/>
      <c r="J79" s="237"/>
    </row>
    <row r="80" spans="9:10" ht="15">
      <c r="I80" s="245"/>
      <c r="J80" s="31"/>
    </row>
    <row r="81" spans="9:10" ht="15">
      <c r="I81" s="245"/>
      <c r="J81" s="31"/>
    </row>
    <row r="82" spans="9:10" ht="15">
      <c r="I82" s="245"/>
      <c r="J82" s="31"/>
    </row>
    <row r="83" spans="9:10" ht="15">
      <c r="I83" s="246"/>
      <c r="J83" s="31"/>
    </row>
    <row r="84" spans="9:10" ht="15">
      <c r="I84" s="245"/>
      <c r="J84" s="31"/>
    </row>
    <row r="85" spans="9:10" ht="26.1" customHeight="1">
      <c r="I85" s="247"/>
      <c r="J85" s="31"/>
    </row>
    <row r="86" spans="9:10" ht="54.95" customHeight="1">
      <c r="I86" s="245"/>
      <c r="J86" s="31"/>
    </row>
    <row r="87" spans="9:10" ht="15">
      <c r="I87" s="238"/>
      <c r="J87" s="240"/>
    </row>
    <row r="88" spans="9:10" ht="15">
      <c r="I88" s="241"/>
      <c r="J88" s="240"/>
    </row>
    <row r="89" spans="9:10" ht="15">
      <c r="I89" s="192"/>
      <c r="J89" s="192"/>
    </row>
    <row r="90" spans="9:10" ht="15">
      <c r="I90" s="192"/>
      <c r="J90" s="192"/>
    </row>
    <row r="91" spans="9:10" ht="15">
      <c r="I91" s="192"/>
      <c r="J91" s="192"/>
    </row>
    <row r="92" spans="9:10" ht="15">
      <c r="I92" s="192"/>
      <c r="J92" s="192"/>
    </row>
    <row r="93" spans="9:10" ht="15">
      <c r="I93" s="192"/>
      <c r="J93" s="192"/>
    </row>
    <row r="94" spans="9:10" ht="15">
      <c r="I94" s="192"/>
      <c r="J94" s="192"/>
    </row>
    <row r="95" spans="9:10" ht="15">
      <c r="I95" s="192"/>
      <c r="J95" s="192"/>
    </row>
    <row r="96" spans="9:10" ht="15">
      <c r="I96" s="192"/>
      <c r="J96" s="192"/>
    </row>
    <row r="97" spans="9:10" ht="15">
      <c r="I97" s="192"/>
      <c r="J97" s="192"/>
    </row>
    <row r="98" spans="9:10" ht="15">
      <c r="I98" s="192"/>
      <c r="J98" s="192"/>
    </row>
    <row r="99" spans="9:10" ht="15">
      <c r="I99" s="192"/>
      <c r="J99" s="192"/>
    </row>
    <row r="100" spans="9:10" ht="15">
      <c r="I100" s="192"/>
      <c r="J100" s="192"/>
    </row>
    <row r="101" spans="9:10" ht="15">
      <c r="I101" s="192"/>
      <c r="J101" s="192"/>
    </row>
    <row r="102" spans="9:10" ht="15">
      <c r="I102" s="192"/>
      <c r="J102" s="192"/>
    </row>
    <row r="103" spans="9:10" ht="15">
      <c r="I103" s="192"/>
      <c r="J103" s="192"/>
    </row>
    <row r="104" spans="9:10" ht="15">
      <c r="I104" s="192"/>
      <c r="J104" s="192"/>
    </row>
    <row r="105" spans="9:10" ht="15">
      <c r="I105" s="192"/>
      <c r="J105" s="192"/>
    </row>
    <row r="106" spans="9:10" ht="15">
      <c r="I106" s="192"/>
      <c r="J106" s="192"/>
    </row>
    <row r="107" spans="9:10" ht="15">
      <c r="I107" s="192"/>
      <c r="J107" s="192"/>
    </row>
  </sheetData>
  <mergeCells count="34">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L35:M35"/>
    <mergeCell ref="A19:G19"/>
    <mergeCell ref="B20:F20"/>
    <mergeCell ref="A25:G25"/>
    <mergeCell ref="A26:G27"/>
    <mergeCell ref="A28:H28"/>
    <mergeCell ref="B29:F29"/>
    <mergeCell ref="I51:J51"/>
    <mergeCell ref="B32:F32"/>
    <mergeCell ref="I66:J66"/>
    <mergeCell ref="I78:J78"/>
    <mergeCell ref="B30:F30"/>
    <mergeCell ref="B31:F31"/>
    <mergeCell ref="I34:J34"/>
    <mergeCell ref="I35:J35"/>
  </mergeCells>
  <printOptions/>
  <pageMargins left="0.7" right="0.7" top="0.75" bottom="0.75" header="0.3" footer="0.3"/>
  <pageSetup horizontalDpi="600" verticalDpi="600" orientation="portrait" paperSize="0"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K126"/>
  <sheetViews>
    <sheetView zoomScale="133" zoomScaleNormal="133" workbookViewId="0" topLeftCell="A16">
      <selection activeCell="G32" sqref="G32"/>
    </sheetView>
  </sheetViews>
  <sheetFormatPr defaultColWidth="10.8515625" defaultRowHeight="15"/>
  <cols>
    <col min="1" max="1" width="18.28125" style="15" customWidth="1"/>
    <col min="2" max="2" width="10.8515625" style="15" customWidth="1"/>
    <col min="3" max="3" width="13.8515625" style="15" customWidth="1"/>
    <col min="4" max="4" width="28.28125" style="15" customWidth="1"/>
    <col min="5" max="6" width="10.8515625" style="15" customWidth="1"/>
    <col min="7" max="7" width="18.140625" style="15" customWidth="1"/>
    <col min="8" max="8" width="29.7109375" style="15" customWidth="1"/>
    <col min="9" max="9" width="36.421875" style="15" customWidth="1"/>
    <col min="10" max="10" width="25.28125" style="15" customWidth="1"/>
    <col min="11" max="11" width="75.28125" style="15" customWidth="1"/>
    <col min="12" max="16384" width="10.8515625" style="15" customWidth="1"/>
  </cols>
  <sheetData>
    <row r="1" spans="1:11" ht="15">
      <c r="A1" s="332"/>
      <c r="B1" s="332"/>
      <c r="C1" s="332"/>
      <c r="D1" s="332"/>
      <c r="E1" s="332"/>
      <c r="F1" s="332"/>
      <c r="G1" s="332"/>
      <c r="H1" s="20"/>
      <c r="I1" s="20"/>
      <c r="J1" s="20"/>
      <c r="K1" s="20"/>
    </row>
    <row r="2" spans="1:11" ht="15">
      <c r="A2" s="333" t="s">
        <v>9</v>
      </c>
      <c r="B2" s="333"/>
      <c r="C2" s="333"/>
      <c r="D2" s="333"/>
      <c r="E2" s="333"/>
      <c r="F2" s="333"/>
      <c r="G2" s="333"/>
      <c r="H2" s="20"/>
      <c r="I2" s="20"/>
      <c r="J2" s="20"/>
      <c r="K2" s="20"/>
    </row>
    <row r="3" spans="1:11" ht="15">
      <c r="A3" s="333"/>
      <c r="B3" s="333"/>
      <c r="C3" s="333"/>
      <c r="D3" s="333"/>
      <c r="E3" s="333"/>
      <c r="F3" s="333"/>
      <c r="G3" s="333"/>
      <c r="H3" s="47" t="s">
        <v>14</v>
      </c>
      <c r="J3" s="20"/>
      <c r="K3" s="20"/>
    </row>
    <row r="4" spans="1:11" ht="15">
      <c r="A4" s="333"/>
      <c r="B4" s="333"/>
      <c r="C4" s="333"/>
      <c r="D4" s="333"/>
      <c r="E4" s="333"/>
      <c r="F4" s="333"/>
      <c r="G4" s="333"/>
      <c r="H4" s="47" t="s">
        <v>35</v>
      </c>
      <c r="J4" s="20"/>
      <c r="K4" s="20"/>
    </row>
    <row r="5" spans="1:11" ht="15">
      <c r="A5" s="333"/>
      <c r="B5" s="333"/>
      <c r="C5" s="333"/>
      <c r="D5" s="333"/>
      <c r="E5" s="333"/>
      <c r="F5" s="333"/>
      <c r="G5" s="333"/>
      <c r="H5" s="47" t="s">
        <v>36</v>
      </c>
      <c r="J5" s="20"/>
      <c r="K5" s="20"/>
    </row>
    <row r="6" spans="1:11" ht="15">
      <c r="A6" s="321" t="s">
        <v>10</v>
      </c>
      <c r="B6" s="321"/>
      <c r="C6" s="321"/>
      <c r="D6" s="321"/>
      <c r="E6" s="321"/>
      <c r="F6" s="321"/>
      <c r="G6" s="321"/>
      <c r="H6" s="21"/>
      <c r="I6" s="21"/>
      <c r="J6" s="21"/>
      <c r="K6" s="21"/>
    </row>
    <row r="7" spans="1:11" ht="15">
      <c r="A7" s="254" t="s">
        <v>11</v>
      </c>
      <c r="B7" s="334" t="s">
        <v>12</v>
      </c>
      <c r="C7" s="334"/>
      <c r="D7" s="334"/>
      <c r="E7" s="327" t="s">
        <v>13</v>
      </c>
      <c r="F7" s="327"/>
      <c r="G7" s="327"/>
      <c r="H7" s="20"/>
      <c r="I7" s="20"/>
      <c r="J7" s="20"/>
      <c r="K7" s="20"/>
    </row>
    <row r="8" spans="1:11" ht="35.25" customHeight="1">
      <c r="A8" s="24" t="str">
        <f>'CCI INVESTIGACION'!C11</f>
        <v>Producción academica</v>
      </c>
      <c r="B8" s="330">
        <f>'CCI INVESTIGACION'!G11</f>
        <v>0.7</v>
      </c>
      <c r="C8" s="331"/>
      <c r="D8" s="331"/>
      <c r="E8" s="326" t="s">
        <v>14</v>
      </c>
      <c r="F8" s="326"/>
      <c r="G8" s="326"/>
      <c r="H8" s="20"/>
      <c r="I8" s="20"/>
      <c r="J8" s="20"/>
      <c r="K8" s="20"/>
    </row>
    <row r="9" spans="1:11" ht="15">
      <c r="A9" s="327" t="s">
        <v>15</v>
      </c>
      <c r="B9" s="327"/>
      <c r="C9" s="327"/>
      <c r="D9" s="327"/>
      <c r="E9" s="327"/>
      <c r="F9" s="327"/>
      <c r="G9" s="327"/>
      <c r="H9" s="20"/>
      <c r="I9" s="20"/>
      <c r="J9" s="20"/>
      <c r="K9" s="20"/>
    </row>
    <row r="10" spans="1:11" ht="33.75" customHeight="1">
      <c r="A10" s="335" t="str">
        <f>'CCI INVESTIGACION'!E11</f>
        <v xml:space="preserve">Determinar el porcentaje de docentes que realizan producción academica </v>
      </c>
      <c r="B10" s="335"/>
      <c r="C10" s="335"/>
      <c r="D10" s="335"/>
      <c r="E10" s="335"/>
      <c r="F10" s="335"/>
      <c r="G10" s="335"/>
      <c r="H10" s="20"/>
      <c r="I10" s="20"/>
      <c r="J10" s="20"/>
      <c r="K10" s="20"/>
    </row>
    <row r="11" spans="1:11" ht="15">
      <c r="A11" s="327" t="s">
        <v>16</v>
      </c>
      <c r="B11" s="327"/>
      <c r="C11" s="327"/>
      <c r="D11" s="327"/>
      <c r="E11" s="327"/>
      <c r="F11" s="327"/>
      <c r="G11" s="327"/>
      <c r="H11" s="20"/>
      <c r="I11" s="20"/>
      <c r="J11" s="20"/>
      <c r="K11" s="20"/>
    </row>
    <row r="12" spans="1:11" ht="35.25" customHeight="1">
      <c r="A12" s="336" t="str">
        <f>'CCI INVESTIGACION'!D11</f>
        <v>Numero de docentes TC/MT con producción academica del periodo/numero de docentes TC/MT en el periodo</v>
      </c>
      <c r="B12" s="335"/>
      <c r="C12" s="335"/>
      <c r="D12" s="335"/>
      <c r="E12" s="335"/>
      <c r="F12" s="335"/>
      <c r="G12" s="335"/>
      <c r="H12" s="20"/>
      <c r="I12" s="20"/>
      <c r="J12" s="20"/>
      <c r="K12" s="20"/>
    </row>
    <row r="13" spans="1:11" ht="15">
      <c r="A13" s="327" t="s">
        <v>17</v>
      </c>
      <c r="B13" s="327"/>
      <c r="C13" s="327"/>
      <c r="D13" s="334" t="s">
        <v>18</v>
      </c>
      <c r="E13" s="334"/>
      <c r="F13" s="334"/>
      <c r="G13" s="334"/>
      <c r="H13" s="20"/>
      <c r="I13" s="20"/>
      <c r="J13" s="20"/>
      <c r="K13" s="20"/>
    </row>
    <row r="14" spans="1:11" ht="15">
      <c r="A14" s="325" t="s">
        <v>125</v>
      </c>
      <c r="B14" s="325"/>
      <c r="C14" s="325"/>
      <c r="D14" s="326" t="s">
        <v>104</v>
      </c>
      <c r="E14" s="326"/>
      <c r="F14" s="326"/>
      <c r="G14" s="326"/>
      <c r="H14" s="20"/>
      <c r="I14" s="20"/>
      <c r="J14" s="20"/>
      <c r="K14" s="20"/>
    </row>
    <row r="15" spans="1:11" ht="15">
      <c r="A15" s="325"/>
      <c r="B15" s="325"/>
      <c r="C15" s="325"/>
      <c r="D15" s="326"/>
      <c r="E15" s="326"/>
      <c r="F15" s="326"/>
      <c r="G15" s="326"/>
      <c r="H15" s="20"/>
      <c r="I15" s="20"/>
      <c r="J15" s="20"/>
      <c r="K15" s="20"/>
    </row>
    <row r="16" spans="1:11" ht="15">
      <c r="A16" s="327" t="s">
        <v>19</v>
      </c>
      <c r="B16" s="327"/>
      <c r="C16" s="327"/>
      <c r="D16" s="327" t="s">
        <v>20</v>
      </c>
      <c r="E16" s="327"/>
      <c r="F16" s="327"/>
      <c r="G16" s="327"/>
      <c r="H16" s="20"/>
      <c r="I16" s="20"/>
      <c r="J16" s="20"/>
      <c r="K16" s="20"/>
    </row>
    <row r="17" spans="1:11" ht="15">
      <c r="A17" s="328" t="s">
        <v>104</v>
      </c>
      <c r="B17" s="326"/>
      <c r="C17" s="326"/>
      <c r="D17" s="326" t="s">
        <v>136</v>
      </c>
      <c r="E17" s="326"/>
      <c r="F17" s="326"/>
      <c r="G17" s="326"/>
      <c r="H17" s="20"/>
      <c r="I17" s="20"/>
      <c r="J17" s="20"/>
      <c r="K17" s="20"/>
    </row>
    <row r="18" spans="1:11" ht="15">
      <c r="A18" s="326"/>
      <c r="B18" s="326"/>
      <c r="C18" s="326"/>
      <c r="D18" s="326"/>
      <c r="E18" s="326"/>
      <c r="F18" s="326"/>
      <c r="G18" s="326"/>
      <c r="H18" s="20"/>
      <c r="I18" s="20"/>
      <c r="J18" s="20"/>
      <c r="K18" s="20"/>
    </row>
    <row r="19" spans="1:11" ht="15">
      <c r="A19" s="320" t="s">
        <v>21</v>
      </c>
      <c r="B19" s="321"/>
      <c r="C19" s="321"/>
      <c r="D19" s="321"/>
      <c r="E19" s="321"/>
      <c r="F19" s="320"/>
      <c r="G19" s="320"/>
      <c r="H19" s="20"/>
      <c r="I19" s="20"/>
      <c r="J19" s="20"/>
      <c r="K19" s="20"/>
    </row>
    <row r="20" spans="1:11" ht="23.25" customHeight="1">
      <c r="A20" s="26"/>
      <c r="B20" s="346" t="s">
        <v>22</v>
      </c>
      <c r="C20" s="346"/>
      <c r="D20" s="346"/>
      <c r="E20" s="346"/>
      <c r="F20" s="26"/>
      <c r="G20" s="26"/>
      <c r="H20" s="20"/>
      <c r="I20" s="20"/>
      <c r="J20" s="20"/>
      <c r="K20" s="20"/>
    </row>
    <row r="21" spans="1:11" ht="34.5" customHeight="1">
      <c r="A21" s="31"/>
      <c r="B21" s="346" t="s">
        <v>23</v>
      </c>
      <c r="C21" s="346"/>
      <c r="D21" s="251" t="s">
        <v>108</v>
      </c>
      <c r="E21" s="257" t="s">
        <v>0</v>
      </c>
      <c r="F21" s="250"/>
      <c r="G21" s="31"/>
      <c r="H21" s="31"/>
      <c r="I21" s="31"/>
      <c r="J21" s="31"/>
      <c r="K21" s="31"/>
    </row>
    <row r="22" spans="1:11" ht="18" customHeight="1">
      <c r="A22" s="31"/>
      <c r="B22" s="347" t="s">
        <v>341</v>
      </c>
      <c r="C22" s="348"/>
      <c r="D22" s="34">
        <f>J56/J57</f>
        <v>0.7777777777777778</v>
      </c>
      <c r="E22" s="255">
        <f>B8</f>
        <v>0.7</v>
      </c>
      <c r="F22" s="66"/>
      <c r="G22" s="31"/>
      <c r="H22" s="31"/>
      <c r="I22" s="31"/>
      <c r="J22" s="31"/>
      <c r="K22" s="31"/>
    </row>
    <row r="23" spans="1:11" ht="15">
      <c r="A23" s="31"/>
      <c r="B23" s="349" t="s">
        <v>342</v>
      </c>
      <c r="C23" s="350"/>
      <c r="D23" s="34">
        <f>J90/J91</f>
        <v>0.7777777777777778</v>
      </c>
      <c r="E23" s="255">
        <f>B8</f>
        <v>0.7</v>
      </c>
      <c r="F23" s="36"/>
      <c r="G23" s="31"/>
      <c r="H23" s="31"/>
      <c r="I23" s="31"/>
      <c r="J23" s="31"/>
      <c r="K23" s="31"/>
    </row>
    <row r="24" spans="1:11" ht="15">
      <c r="A24" s="31"/>
      <c r="B24" s="340" t="s">
        <v>421</v>
      </c>
      <c r="C24" s="341"/>
      <c r="D24" s="34">
        <f>J125/J126</f>
        <v>0.9259259259259259</v>
      </c>
      <c r="E24" s="271">
        <v>0.8</v>
      </c>
      <c r="F24" s="36"/>
      <c r="G24" s="31"/>
      <c r="H24" s="31"/>
      <c r="I24" s="31"/>
      <c r="J24" s="31"/>
      <c r="K24" s="31"/>
    </row>
    <row r="25" spans="1:11" ht="15">
      <c r="A25" s="324" t="s">
        <v>26</v>
      </c>
      <c r="B25" s="321"/>
      <c r="C25" s="321"/>
      <c r="D25" s="321"/>
      <c r="E25" s="321"/>
      <c r="F25" s="324"/>
      <c r="G25" s="324"/>
      <c r="H25" s="20"/>
      <c r="I25" s="20"/>
      <c r="J25" s="20"/>
      <c r="K25" s="20"/>
    </row>
    <row r="26" spans="1:11" ht="14.25">
      <c r="A26" s="325"/>
      <c r="B26" s="325"/>
      <c r="C26" s="325"/>
      <c r="D26" s="325"/>
      <c r="E26" s="325"/>
      <c r="F26" s="325"/>
      <c r="G26" s="325"/>
      <c r="H26" s="20"/>
      <c r="I26" s="20"/>
      <c r="J26" s="20"/>
      <c r="K26" s="20"/>
    </row>
    <row r="27" spans="1:11" ht="300" customHeight="1">
      <c r="A27" s="325"/>
      <c r="B27" s="325"/>
      <c r="C27" s="325"/>
      <c r="D27" s="325"/>
      <c r="E27" s="325"/>
      <c r="F27" s="325"/>
      <c r="G27" s="325"/>
      <c r="H27" s="20"/>
      <c r="I27" s="20"/>
      <c r="J27" s="20"/>
      <c r="K27" s="20"/>
    </row>
    <row r="28" spans="1:11" ht="15">
      <c r="A28" s="321" t="s">
        <v>27</v>
      </c>
      <c r="B28" s="321"/>
      <c r="C28" s="321"/>
      <c r="D28" s="321"/>
      <c r="E28" s="321"/>
      <c r="F28" s="321"/>
      <c r="G28" s="321"/>
      <c r="H28" s="324"/>
      <c r="I28" s="20"/>
      <c r="J28" s="20"/>
      <c r="K28" s="20"/>
    </row>
    <row r="29" spans="1:11" ht="30">
      <c r="A29" s="257" t="s">
        <v>23</v>
      </c>
      <c r="B29" s="337" t="s">
        <v>28</v>
      </c>
      <c r="C29" s="337"/>
      <c r="D29" s="337"/>
      <c r="E29" s="337"/>
      <c r="F29" s="337"/>
      <c r="G29" s="251" t="s">
        <v>29</v>
      </c>
      <c r="H29" s="251" t="s">
        <v>30</v>
      </c>
      <c r="I29" s="42"/>
      <c r="J29" s="42"/>
      <c r="K29" s="42"/>
    </row>
    <row r="30" spans="1:11" ht="88.5" customHeight="1">
      <c r="A30" s="157" t="s">
        <v>349</v>
      </c>
      <c r="B30" s="345" t="s">
        <v>435</v>
      </c>
      <c r="C30" s="345"/>
      <c r="D30" s="345"/>
      <c r="E30" s="345"/>
      <c r="F30" s="345"/>
      <c r="G30" s="80"/>
      <c r="H30" s="132"/>
      <c r="I30" s="250"/>
      <c r="J30" s="250"/>
      <c r="K30" s="250"/>
    </row>
    <row r="31" spans="1:11" ht="123" customHeight="1">
      <c r="A31" s="157" t="s">
        <v>348</v>
      </c>
      <c r="B31" s="345" t="s">
        <v>436</v>
      </c>
      <c r="C31" s="345"/>
      <c r="D31" s="345"/>
      <c r="E31" s="345"/>
      <c r="F31" s="345"/>
      <c r="G31" s="80"/>
      <c r="H31" s="132"/>
      <c r="I31" s="250"/>
      <c r="J31" s="250"/>
      <c r="K31" s="250"/>
    </row>
    <row r="32" spans="1:11" ht="123" customHeight="1">
      <c r="A32" s="157" t="s">
        <v>431</v>
      </c>
      <c r="B32" s="351" t="s">
        <v>437</v>
      </c>
      <c r="C32" s="351"/>
      <c r="D32" s="351"/>
      <c r="E32" s="351"/>
      <c r="F32" s="351"/>
      <c r="G32" s="80"/>
      <c r="H32" s="132"/>
      <c r="I32" s="276"/>
      <c r="J32" s="276"/>
      <c r="K32" s="276"/>
    </row>
    <row r="34" spans="9:11" ht="15">
      <c r="I34" s="342" t="s">
        <v>350</v>
      </c>
      <c r="J34" s="343"/>
      <c r="K34" s="344"/>
    </row>
    <row r="35" spans="9:11" ht="15">
      <c r="I35" s="49" t="s">
        <v>268</v>
      </c>
      <c r="J35" s="253" t="s">
        <v>172</v>
      </c>
      <c r="K35" s="49" t="s">
        <v>173</v>
      </c>
    </row>
    <row r="36" spans="9:11" ht="15">
      <c r="I36" s="94" t="s">
        <v>98</v>
      </c>
      <c r="J36" s="259">
        <v>1</v>
      </c>
      <c r="K36" s="67" t="s">
        <v>359</v>
      </c>
    </row>
    <row r="37" spans="9:11" ht="15">
      <c r="I37" s="94" t="s">
        <v>72</v>
      </c>
      <c r="J37" s="259">
        <v>0</v>
      </c>
      <c r="K37" s="67"/>
    </row>
    <row r="38" spans="9:11" ht="15">
      <c r="I38" s="92" t="s">
        <v>201</v>
      </c>
      <c r="J38" s="32">
        <v>1</v>
      </c>
      <c r="K38" s="67" t="s">
        <v>360</v>
      </c>
    </row>
    <row r="39" spans="9:11" ht="15">
      <c r="I39" s="94" t="s">
        <v>304</v>
      </c>
      <c r="J39" s="32">
        <v>1</v>
      </c>
      <c r="K39" s="260" t="s">
        <v>361</v>
      </c>
    </row>
    <row r="40" spans="9:11" ht="15">
      <c r="I40" s="94" t="s">
        <v>212</v>
      </c>
      <c r="J40" s="32">
        <v>1</v>
      </c>
      <c r="K40" s="15" t="s">
        <v>362</v>
      </c>
    </row>
    <row r="41" spans="9:11" ht="15">
      <c r="I41" s="94" t="s">
        <v>211</v>
      </c>
      <c r="J41" s="32">
        <v>0</v>
      </c>
      <c r="K41" s="48"/>
    </row>
    <row r="42" spans="9:11" ht="15">
      <c r="I42" s="94" t="s">
        <v>202</v>
      </c>
      <c r="J42" s="32">
        <v>0</v>
      </c>
      <c r="K42" s="194"/>
    </row>
    <row r="43" spans="9:11" ht="15">
      <c r="I43" s="170" t="s">
        <v>352</v>
      </c>
      <c r="J43" s="32">
        <v>1</v>
      </c>
      <c r="K43" s="194" t="s">
        <v>363</v>
      </c>
    </row>
    <row r="44" spans="9:11" ht="15">
      <c r="I44" s="170" t="s">
        <v>291</v>
      </c>
      <c r="J44" s="32">
        <v>0</v>
      </c>
      <c r="K44" s="194"/>
    </row>
    <row r="45" spans="9:11" ht="15">
      <c r="I45" s="182" t="s">
        <v>296</v>
      </c>
      <c r="J45" s="32">
        <v>1</v>
      </c>
      <c r="K45" s="261" t="s">
        <v>364</v>
      </c>
    </row>
    <row r="46" spans="9:11" ht="15">
      <c r="I46" s="94" t="s">
        <v>213</v>
      </c>
      <c r="J46" s="32">
        <v>1</v>
      </c>
      <c r="K46" s="67" t="s">
        <v>365</v>
      </c>
    </row>
    <row r="47" spans="9:11" ht="15">
      <c r="I47" s="94" t="s">
        <v>366</v>
      </c>
      <c r="J47" s="32">
        <v>1</v>
      </c>
      <c r="K47" s="194" t="s">
        <v>367</v>
      </c>
    </row>
    <row r="48" spans="9:11" ht="15">
      <c r="I48" s="94" t="s">
        <v>95</v>
      </c>
      <c r="J48" s="32">
        <v>1</v>
      </c>
      <c r="K48" s="48" t="s">
        <v>368</v>
      </c>
    </row>
    <row r="49" spans="9:11" ht="15">
      <c r="I49" s="18" t="s">
        <v>220</v>
      </c>
      <c r="J49" s="259">
        <v>1</v>
      </c>
      <c r="K49" s="67" t="s">
        <v>369</v>
      </c>
    </row>
    <row r="50" spans="9:11" ht="15">
      <c r="I50" s="94" t="s">
        <v>210</v>
      </c>
      <c r="J50" s="32">
        <v>1</v>
      </c>
      <c r="K50" s="15" t="s">
        <v>370</v>
      </c>
    </row>
    <row r="51" spans="9:11" ht="15">
      <c r="I51" s="94" t="s">
        <v>203</v>
      </c>
      <c r="J51" s="32">
        <v>1</v>
      </c>
      <c r="K51" s="67" t="s">
        <v>360</v>
      </c>
    </row>
    <row r="52" spans="9:11" ht="15">
      <c r="I52" s="94" t="s">
        <v>205</v>
      </c>
      <c r="J52" s="32">
        <v>1</v>
      </c>
      <c r="K52" s="194" t="s">
        <v>367</v>
      </c>
    </row>
    <row r="53" spans="9:11" ht="15">
      <c r="I53" s="94" t="s">
        <v>204</v>
      </c>
      <c r="J53" s="32">
        <v>1</v>
      </c>
      <c r="K53" s="48" t="s">
        <v>371</v>
      </c>
    </row>
    <row r="54" spans="9:11" ht="15">
      <c r="I54" s="94"/>
      <c r="J54" s="32"/>
      <c r="K54" s="194"/>
    </row>
    <row r="55" spans="9:11" ht="15">
      <c r="I55" s="94"/>
      <c r="J55" s="32"/>
      <c r="K55" s="67"/>
    </row>
    <row r="56" spans="9:11" ht="15">
      <c r="I56" s="48" t="s">
        <v>174</v>
      </c>
      <c r="J56" s="32">
        <f>COUNTIF(J36:J55,"1")</f>
        <v>14</v>
      </c>
      <c r="K56" s="48"/>
    </row>
    <row r="57" spans="9:11" ht="15">
      <c r="I57" s="48" t="s">
        <v>177</v>
      </c>
      <c r="J57" s="32">
        <f>COUNTIF(I36:I55,"*")</f>
        <v>18</v>
      </c>
      <c r="K57" s="48"/>
    </row>
    <row r="60" spans="9:11" ht="15">
      <c r="I60" s="342" t="s">
        <v>351</v>
      </c>
      <c r="J60" s="343"/>
      <c r="K60" s="344"/>
    </row>
    <row r="61" spans="9:11" ht="15">
      <c r="I61" s="49" t="s">
        <v>268</v>
      </c>
      <c r="J61" s="253" t="s">
        <v>172</v>
      </c>
      <c r="K61" s="49" t="s">
        <v>173</v>
      </c>
    </row>
    <row r="62" spans="9:11" ht="15">
      <c r="I62" s="94" t="s">
        <v>385</v>
      </c>
      <c r="J62" s="252">
        <v>1</v>
      </c>
      <c r="K62" s="67" t="s">
        <v>386</v>
      </c>
    </row>
    <row r="63" spans="9:11" ht="15">
      <c r="I63" s="92" t="s">
        <v>201</v>
      </c>
      <c r="J63" s="252">
        <v>1</v>
      </c>
      <c r="K63" s="67" t="s">
        <v>387</v>
      </c>
    </row>
    <row r="64" spans="9:11" ht="15">
      <c r="I64" s="94" t="s">
        <v>304</v>
      </c>
      <c r="J64" s="32">
        <v>1</v>
      </c>
      <c r="K64" s="67" t="s">
        <v>388</v>
      </c>
    </row>
    <row r="65" spans="9:11" ht="15">
      <c r="I65" s="94" t="s">
        <v>212</v>
      </c>
      <c r="J65" s="32">
        <v>0</v>
      </c>
      <c r="K65" s="256"/>
    </row>
    <row r="66" spans="9:11" ht="15">
      <c r="I66" s="94" t="s">
        <v>211</v>
      </c>
      <c r="J66" s="32">
        <v>0</v>
      </c>
      <c r="K66" s="194"/>
    </row>
    <row r="67" spans="9:11" ht="15">
      <c r="I67" s="94" t="s">
        <v>202</v>
      </c>
      <c r="J67" s="32">
        <v>1</v>
      </c>
      <c r="K67" s="48" t="s">
        <v>368</v>
      </c>
    </row>
    <row r="68" spans="9:11" ht="15">
      <c r="I68" s="170" t="s">
        <v>352</v>
      </c>
      <c r="J68" s="32">
        <v>1</v>
      </c>
      <c r="K68" s="194" t="s">
        <v>389</v>
      </c>
    </row>
    <row r="69" spans="9:11" ht="15">
      <c r="I69" s="170" t="s">
        <v>291</v>
      </c>
      <c r="J69" s="32">
        <v>1</v>
      </c>
      <c r="K69" s="194" t="s">
        <v>390</v>
      </c>
    </row>
    <row r="70" spans="9:11" ht="15">
      <c r="I70" s="182" t="s">
        <v>296</v>
      </c>
      <c r="J70" s="32">
        <v>1</v>
      </c>
      <c r="K70" s="194" t="s">
        <v>394</v>
      </c>
    </row>
    <row r="71" spans="9:11" ht="15">
      <c r="I71" s="94" t="s">
        <v>213</v>
      </c>
      <c r="J71" s="32">
        <v>1</v>
      </c>
      <c r="K71" s="194" t="s">
        <v>392</v>
      </c>
    </row>
    <row r="72" spans="9:11" ht="15">
      <c r="I72" s="94" t="s">
        <v>366</v>
      </c>
      <c r="J72" s="32">
        <v>1</v>
      </c>
      <c r="K72" s="67" t="s">
        <v>393</v>
      </c>
    </row>
    <row r="73" spans="9:11" ht="15">
      <c r="I73" s="94" t="s">
        <v>95</v>
      </c>
      <c r="J73" s="32">
        <v>1</v>
      </c>
      <c r="K73" s="67" t="s">
        <v>391</v>
      </c>
    </row>
    <row r="74" spans="9:11" ht="15">
      <c r="I74" s="18" t="s">
        <v>220</v>
      </c>
      <c r="J74" s="32">
        <v>1</v>
      </c>
      <c r="K74" s="48" t="s">
        <v>391</v>
      </c>
    </row>
    <row r="75" spans="9:11" ht="15">
      <c r="I75" s="94" t="s">
        <v>210</v>
      </c>
      <c r="J75" s="32">
        <v>1</v>
      </c>
      <c r="K75" s="48" t="s">
        <v>395</v>
      </c>
    </row>
    <row r="76" spans="9:11" ht="15">
      <c r="I76" s="94" t="s">
        <v>203</v>
      </c>
      <c r="J76" s="252">
        <v>0</v>
      </c>
      <c r="K76" s="67"/>
    </row>
    <row r="77" spans="9:11" ht="15">
      <c r="I77" s="94" t="s">
        <v>205</v>
      </c>
      <c r="J77" s="32">
        <v>1</v>
      </c>
      <c r="K77" s="48" t="s">
        <v>391</v>
      </c>
    </row>
    <row r="78" spans="9:11" ht="15">
      <c r="I78" s="94" t="s">
        <v>204</v>
      </c>
      <c r="J78" s="32">
        <v>1</v>
      </c>
      <c r="K78" s="194" t="s">
        <v>392</v>
      </c>
    </row>
    <row r="79" spans="9:10" ht="15">
      <c r="I79" s="170" t="s">
        <v>206</v>
      </c>
      <c r="J79" s="32">
        <v>0</v>
      </c>
    </row>
    <row r="80" spans="9:11" ht="15">
      <c r="I80" s="80" t="s">
        <v>354</v>
      </c>
      <c r="J80" s="32">
        <v>1</v>
      </c>
      <c r="K80" s="194" t="s">
        <v>396</v>
      </c>
    </row>
    <row r="81" spans="9:11" ht="15">
      <c r="I81" s="183" t="s">
        <v>374</v>
      </c>
      <c r="J81" s="32">
        <v>1</v>
      </c>
      <c r="K81" s="67" t="s">
        <v>397</v>
      </c>
    </row>
    <row r="82" spans="9:11" ht="15">
      <c r="I82" s="80" t="s">
        <v>376</v>
      </c>
      <c r="J82" s="172">
        <v>1</v>
      </c>
      <c r="K82" s="80" t="s">
        <v>396</v>
      </c>
    </row>
    <row r="83" spans="9:11" ht="15">
      <c r="I83" s="80" t="s">
        <v>377</v>
      </c>
      <c r="J83" s="172">
        <v>1</v>
      </c>
      <c r="K83" s="80" t="s">
        <v>396</v>
      </c>
    </row>
    <row r="84" spans="9:11" ht="15">
      <c r="I84" s="80" t="s">
        <v>378</v>
      </c>
      <c r="J84" s="172">
        <v>1</v>
      </c>
      <c r="K84" s="80" t="s">
        <v>396</v>
      </c>
    </row>
    <row r="85" spans="9:11" ht="15">
      <c r="I85" s="80" t="s">
        <v>333</v>
      </c>
      <c r="J85" s="172">
        <v>0</v>
      </c>
      <c r="K85" s="80"/>
    </row>
    <row r="86" spans="9:11" ht="15">
      <c r="I86" s="80" t="s">
        <v>398</v>
      </c>
      <c r="J86" s="172">
        <v>1</v>
      </c>
      <c r="K86" s="80" t="s">
        <v>399</v>
      </c>
    </row>
    <row r="87" spans="9:11" ht="15">
      <c r="I87" s="80" t="s">
        <v>400</v>
      </c>
      <c r="J87" s="172">
        <v>1</v>
      </c>
      <c r="K87" s="80" t="s">
        <v>403</v>
      </c>
    </row>
    <row r="88" spans="9:11" ht="15">
      <c r="I88" s="80" t="s">
        <v>401</v>
      </c>
      <c r="J88" s="172">
        <v>0</v>
      </c>
      <c r="K88" s="80"/>
    </row>
    <row r="89" spans="9:11" ht="15">
      <c r="I89" s="80" t="s">
        <v>408</v>
      </c>
      <c r="J89" s="264">
        <v>1</v>
      </c>
      <c r="K89" s="48" t="s">
        <v>368</v>
      </c>
    </row>
    <row r="90" spans="9:11" ht="15">
      <c r="I90" s="48" t="s">
        <v>174</v>
      </c>
      <c r="J90" s="32">
        <f>COUNTIF(J62:J88,"1")</f>
        <v>21</v>
      </c>
      <c r="K90" s="48"/>
    </row>
    <row r="91" spans="9:11" ht="15">
      <c r="I91" s="48" t="s">
        <v>177</v>
      </c>
      <c r="J91" s="32">
        <f>COUNTIF(I62:I88,"*")</f>
        <v>27</v>
      </c>
      <c r="K91" s="48"/>
    </row>
    <row r="94" spans="9:11" ht="15">
      <c r="I94" s="342" t="s">
        <v>418</v>
      </c>
      <c r="J94" s="343"/>
      <c r="K94" s="344"/>
    </row>
    <row r="95" spans="9:11" ht="15">
      <c r="I95" s="49" t="s">
        <v>268</v>
      </c>
      <c r="J95" s="273" t="s">
        <v>172</v>
      </c>
      <c r="K95" s="49" t="s">
        <v>173</v>
      </c>
    </row>
    <row r="96" spans="9:11" ht="15">
      <c r="I96" s="94" t="s">
        <v>385</v>
      </c>
      <c r="J96" s="272">
        <v>1</v>
      </c>
      <c r="K96" s="67" t="s">
        <v>386</v>
      </c>
    </row>
    <row r="97" spans="9:11" ht="15">
      <c r="I97" s="92" t="s">
        <v>201</v>
      </c>
      <c r="J97" s="272">
        <v>1</v>
      </c>
      <c r="K97" s="67" t="s">
        <v>387</v>
      </c>
    </row>
    <row r="98" spans="9:11" ht="15">
      <c r="I98" s="94" t="s">
        <v>304</v>
      </c>
      <c r="J98" s="32">
        <v>1</v>
      </c>
      <c r="K98" s="67" t="s">
        <v>388</v>
      </c>
    </row>
    <row r="99" spans="9:11" ht="15">
      <c r="I99" s="94" t="s">
        <v>212</v>
      </c>
      <c r="J99" s="32">
        <v>1</v>
      </c>
      <c r="K99" s="277" t="s">
        <v>423</v>
      </c>
    </row>
    <row r="100" spans="9:11" ht="15">
      <c r="I100" s="94" t="s">
        <v>211</v>
      </c>
      <c r="J100" s="32">
        <v>1</v>
      </c>
      <c r="K100" s="277" t="s">
        <v>423</v>
      </c>
    </row>
    <row r="101" spans="9:11" ht="15">
      <c r="I101" s="94" t="s">
        <v>202</v>
      </c>
      <c r="J101" s="32">
        <v>1</v>
      </c>
      <c r="K101" s="48" t="s">
        <v>368</v>
      </c>
    </row>
    <row r="102" spans="9:11" ht="15">
      <c r="I102" s="170" t="s">
        <v>352</v>
      </c>
      <c r="J102" s="32">
        <v>1</v>
      </c>
      <c r="K102" s="194" t="s">
        <v>389</v>
      </c>
    </row>
    <row r="103" spans="9:11" ht="15">
      <c r="I103" s="170" t="s">
        <v>291</v>
      </c>
      <c r="J103" s="32">
        <v>1</v>
      </c>
      <c r="K103" s="194" t="s">
        <v>424</v>
      </c>
    </row>
    <row r="104" spans="9:11" ht="15">
      <c r="I104" s="182" t="s">
        <v>296</v>
      </c>
      <c r="J104" s="32">
        <v>1</v>
      </c>
      <c r="K104" s="194" t="s">
        <v>394</v>
      </c>
    </row>
    <row r="105" spans="9:11" ht="15">
      <c r="I105" s="94" t="s">
        <v>213</v>
      </c>
      <c r="J105" s="32">
        <v>1</v>
      </c>
      <c r="K105" s="194" t="s">
        <v>392</v>
      </c>
    </row>
    <row r="106" spans="9:11" ht="15">
      <c r="I106" s="94" t="s">
        <v>366</v>
      </c>
      <c r="J106" s="32">
        <v>0</v>
      </c>
      <c r="K106" s="67"/>
    </row>
    <row r="107" spans="9:11" ht="15">
      <c r="I107" s="94" t="s">
        <v>95</v>
      </c>
      <c r="J107" s="32">
        <v>1</v>
      </c>
      <c r="K107" s="67" t="s">
        <v>391</v>
      </c>
    </row>
    <row r="108" spans="9:11" ht="15">
      <c r="I108" s="18" t="s">
        <v>220</v>
      </c>
      <c r="J108" s="32">
        <v>1</v>
      </c>
      <c r="K108" s="48" t="s">
        <v>391</v>
      </c>
    </row>
    <row r="109" spans="9:11" ht="15">
      <c r="I109" s="94" t="s">
        <v>210</v>
      </c>
      <c r="J109" s="32">
        <v>1</v>
      </c>
      <c r="K109" s="48" t="s">
        <v>395</v>
      </c>
    </row>
    <row r="110" spans="9:11" ht="15">
      <c r="I110" s="94" t="s">
        <v>203</v>
      </c>
      <c r="J110" s="272">
        <v>1</v>
      </c>
      <c r="K110" s="48" t="s">
        <v>425</v>
      </c>
    </row>
    <row r="111" spans="9:11" ht="15">
      <c r="I111" s="94" t="s">
        <v>205</v>
      </c>
      <c r="J111" s="32">
        <v>1</v>
      </c>
      <c r="K111" s="48" t="s">
        <v>391</v>
      </c>
    </row>
    <row r="112" spans="9:11" ht="15">
      <c r="I112" s="94" t="s">
        <v>204</v>
      </c>
      <c r="J112" s="32">
        <v>1</v>
      </c>
      <c r="K112" s="194" t="s">
        <v>392</v>
      </c>
    </row>
    <row r="113" spans="9:10" ht="15">
      <c r="I113" s="170" t="s">
        <v>206</v>
      </c>
      <c r="J113" s="32">
        <v>0</v>
      </c>
    </row>
    <row r="114" spans="9:11" ht="15">
      <c r="I114" s="80" t="s">
        <v>354</v>
      </c>
      <c r="J114" s="32">
        <v>1</v>
      </c>
      <c r="K114" s="194" t="s">
        <v>396</v>
      </c>
    </row>
    <row r="115" spans="9:11" ht="15">
      <c r="I115" s="183" t="s">
        <v>374</v>
      </c>
      <c r="J115" s="32">
        <v>1</v>
      </c>
      <c r="K115" s="67" t="s">
        <v>397</v>
      </c>
    </row>
    <row r="116" spans="9:11" ht="15">
      <c r="I116" s="80" t="s">
        <v>376</v>
      </c>
      <c r="J116" s="172">
        <v>1</v>
      </c>
      <c r="K116" s="80" t="s">
        <v>396</v>
      </c>
    </row>
    <row r="117" spans="9:11" ht="15">
      <c r="I117" s="80" t="s">
        <v>377</v>
      </c>
      <c r="J117" s="172">
        <v>1</v>
      </c>
      <c r="K117" s="80" t="s">
        <v>396</v>
      </c>
    </row>
    <row r="118" spans="9:11" ht="15">
      <c r="I118" s="80" t="s">
        <v>378</v>
      </c>
      <c r="J118" s="172">
        <v>1</v>
      </c>
      <c r="K118" s="80" t="s">
        <v>396</v>
      </c>
    </row>
    <row r="119" spans="9:11" ht="15">
      <c r="I119" s="80" t="s">
        <v>333</v>
      </c>
      <c r="J119" s="172">
        <v>1</v>
      </c>
      <c r="K119" s="80" t="s">
        <v>423</v>
      </c>
    </row>
    <row r="120" spans="9:11" ht="15">
      <c r="I120" s="80" t="s">
        <v>398</v>
      </c>
      <c r="J120" s="172">
        <v>1</v>
      </c>
      <c r="K120" s="80" t="s">
        <v>399</v>
      </c>
    </row>
    <row r="121" spans="9:11" ht="15">
      <c r="I121" s="80" t="s">
        <v>400</v>
      </c>
      <c r="J121" s="172">
        <v>1</v>
      </c>
      <c r="K121" s="80" t="s">
        <v>426</v>
      </c>
    </row>
    <row r="122" spans="9:11" ht="15">
      <c r="I122" s="80" t="s">
        <v>401</v>
      </c>
      <c r="J122" s="172">
        <v>1</v>
      </c>
      <c r="K122" s="48" t="s">
        <v>427</v>
      </c>
    </row>
    <row r="123" spans="9:11" ht="15">
      <c r="I123" s="80" t="s">
        <v>428</v>
      </c>
      <c r="J123" s="172">
        <v>1</v>
      </c>
      <c r="K123" s="48" t="s">
        <v>429</v>
      </c>
    </row>
    <row r="124" spans="9:11" ht="15">
      <c r="I124" s="80" t="s">
        <v>430</v>
      </c>
      <c r="J124" s="172">
        <v>1</v>
      </c>
      <c r="K124" s="80" t="s">
        <v>423</v>
      </c>
    </row>
    <row r="125" spans="9:11" ht="15">
      <c r="I125" s="48" t="s">
        <v>174</v>
      </c>
      <c r="J125" s="32">
        <f>COUNTIF(J96:J122,"1")</f>
        <v>25</v>
      </c>
      <c r="K125" s="48"/>
    </row>
    <row r="126" spans="9:11" ht="15">
      <c r="I126" s="48" t="s">
        <v>177</v>
      </c>
      <c r="J126" s="32">
        <f>COUNTIF(I96:I122,"*")</f>
        <v>27</v>
      </c>
      <c r="K126" s="48"/>
    </row>
  </sheetData>
  <mergeCells count="35">
    <mergeCell ref="I94:K94"/>
    <mergeCell ref="B32:F32"/>
    <mergeCell ref="B8:D8"/>
    <mergeCell ref="E8:G8"/>
    <mergeCell ref="A1:G1"/>
    <mergeCell ref="A2:G5"/>
    <mergeCell ref="A6:G6"/>
    <mergeCell ref="B7:D7"/>
    <mergeCell ref="E7:G7"/>
    <mergeCell ref="A9:G9"/>
    <mergeCell ref="A10:G10"/>
    <mergeCell ref="A11:G11"/>
    <mergeCell ref="A12:G12"/>
    <mergeCell ref="A13:C13"/>
    <mergeCell ref="D13:G13"/>
    <mergeCell ref="A25:G25"/>
    <mergeCell ref="A14:C15"/>
    <mergeCell ref="D14:G15"/>
    <mergeCell ref="A16:C16"/>
    <mergeCell ref="D16:G16"/>
    <mergeCell ref="A17:C18"/>
    <mergeCell ref="D17:G18"/>
    <mergeCell ref="A19:G19"/>
    <mergeCell ref="B20:E20"/>
    <mergeCell ref="B21:C21"/>
    <mergeCell ref="B22:C22"/>
    <mergeCell ref="B23:C23"/>
    <mergeCell ref="B24:C24"/>
    <mergeCell ref="I60:K60"/>
    <mergeCell ref="A26:G27"/>
    <mergeCell ref="A28:H28"/>
    <mergeCell ref="B29:F29"/>
    <mergeCell ref="B30:F30"/>
    <mergeCell ref="B31:F31"/>
    <mergeCell ref="I34:K3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J126"/>
  <sheetViews>
    <sheetView zoomScale="118" zoomScaleNormal="118" zoomScalePageLayoutView="115" workbookViewId="0" topLeftCell="A1">
      <selection activeCell="A26" sqref="A26:G27"/>
    </sheetView>
  </sheetViews>
  <sheetFormatPr defaultColWidth="18.8515625" defaultRowHeight="15"/>
  <cols>
    <col min="1" max="2" width="18.8515625" style="15" customWidth="1"/>
    <col min="3" max="3" width="23.140625" style="15" customWidth="1"/>
    <col min="4" max="4" width="28.28125" style="15" customWidth="1"/>
    <col min="5" max="7" width="18.8515625" style="15" customWidth="1"/>
    <col min="8" max="8" width="35.421875" style="15" customWidth="1"/>
    <col min="9" max="9" width="40.140625" style="15" customWidth="1"/>
    <col min="10" max="10" width="19.140625" style="15" customWidth="1"/>
    <col min="11" max="16384" width="18.8515625" style="15" customWidth="1"/>
  </cols>
  <sheetData>
    <row r="1" spans="1:10" ht="15">
      <c r="A1" s="332"/>
      <c r="B1" s="332"/>
      <c r="C1" s="332"/>
      <c r="D1" s="332"/>
      <c r="E1" s="332"/>
      <c r="F1" s="332"/>
      <c r="G1" s="332"/>
      <c r="H1" s="19"/>
      <c r="I1" s="20"/>
      <c r="J1" s="20"/>
    </row>
    <row r="2" spans="1:10" ht="4.5" customHeight="1">
      <c r="A2" s="333" t="s">
        <v>9</v>
      </c>
      <c r="B2" s="333"/>
      <c r="C2" s="333"/>
      <c r="D2" s="333"/>
      <c r="E2" s="333"/>
      <c r="F2" s="333"/>
      <c r="G2" s="333"/>
      <c r="H2" s="19"/>
      <c r="I2" s="20"/>
      <c r="J2" s="20"/>
    </row>
    <row r="3" spans="1:10" ht="15">
      <c r="A3" s="333"/>
      <c r="B3" s="333"/>
      <c r="C3" s="333"/>
      <c r="D3" s="333"/>
      <c r="E3" s="333"/>
      <c r="F3" s="333"/>
      <c r="G3" s="333"/>
      <c r="H3" s="19"/>
      <c r="I3" s="47" t="s">
        <v>14</v>
      </c>
      <c r="J3" s="20"/>
    </row>
    <row r="4" spans="1:10" ht="13.5" customHeight="1">
      <c r="A4" s="333"/>
      <c r="B4" s="333"/>
      <c r="C4" s="333"/>
      <c r="D4" s="333"/>
      <c r="E4" s="333"/>
      <c r="F4" s="333"/>
      <c r="G4" s="333"/>
      <c r="H4" s="19"/>
      <c r="I4" s="47" t="s">
        <v>35</v>
      </c>
      <c r="J4" s="20"/>
    </row>
    <row r="5" spans="1:10" ht="17.25" customHeight="1">
      <c r="A5" s="333"/>
      <c r="B5" s="333"/>
      <c r="C5" s="333"/>
      <c r="D5" s="333"/>
      <c r="E5" s="333"/>
      <c r="F5" s="333"/>
      <c r="G5" s="333"/>
      <c r="H5" s="19"/>
      <c r="I5" s="47" t="s">
        <v>36</v>
      </c>
      <c r="J5" s="20"/>
    </row>
    <row r="6" spans="1:10" ht="15">
      <c r="A6" s="321" t="s">
        <v>10</v>
      </c>
      <c r="B6" s="321"/>
      <c r="C6" s="321"/>
      <c r="D6" s="321"/>
      <c r="E6" s="321"/>
      <c r="F6" s="321"/>
      <c r="G6" s="321"/>
      <c r="H6" s="19"/>
      <c r="I6" s="21"/>
      <c r="J6" s="21"/>
    </row>
    <row r="7" spans="1:10" ht="15">
      <c r="A7" s="254" t="s">
        <v>11</v>
      </c>
      <c r="B7" s="334" t="s">
        <v>12</v>
      </c>
      <c r="C7" s="334"/>
      <c r="D7" s="334"/>
      <c r="E7" s="327" t="s">
        <v>13</v>
      </c>
      <c r="F7" s="327"/>
      <c r="G7" s="327"/>
      <c r="H7" s="19"/>
      <c r="I7" s="20"/>
      <c r="J7" s="20"/>
    </row>
    <row r="8" spans="1:10" ht="69.75" customHeight="1">
      <c r="A8" s="24" t="str">
        <f>'CCI INVESTIGACION'!C12</f>
        <v>Participación docente en Investigación formativa</v>
      </c>
      <c r="B8" s="330">
        <f>'CCI INVESTIGACION'!G12</f>
        <v>0.7</v>
      </c>
      <c r="C8" s="331"/>
      <c r="D8" s="331"/>
      <c r="E8" s="326" t="s">
        <v>14</v>
      </c>
      <c r="F8" s="326"/>
      <c r="G8" s="326"/>
      <c r="H8" s="19"/>
      <c r="I8" s="20"/>
      <c r="J8" s="20"/>
    </row>
    <row r="9" spans="1:10" ht="15">
      <c r="A9" s="327" t="s">
        <v>15</v>
      </c>
      <c r="B9" s="327"/>
      <c r="C9" s="327"/>
      <c r="D9" s="327"/>
      <c r="E9" s="327"/>
      <c r="F9" s="327"/>
      <c r="G9" s="327"/>
      <c r="H9" s="19"/>
      <c r="I9" s="20"/>
      <c r="J9" s="20"/>
    </row>
    <row r="10" spans="1:10" ht="39.75" customHeight="1">
      <c r="A10" s="335" t="str">
        <f>'CCI INVESTIGACION'!E12</f>
        <v>Determinar el porcentaje de docentes de la Facultad que realizan investigación formativa con estiudiantes de trabajo de grado y semilleros</v>
      </c>
      <c r="B10" s="335"/>
      <c r="C10" s="335"/>
      <c r="D10" s="335"/>
      <c r="E10" s="335"/>
      <c r="F10" s="335"/>
      <c r="G10" s="335"/>
      <c r="H10" s="19"/>
      <c r="I10" s="20"/>
      <c r="J10" s="20"/>
    </row>
    <row r="11" spans="1:10" ht="15">
      <c r="A11" s="327" t="s">
        <v>16</v>
      </c>
      <c r="B11" s="327"/>
      <c r="C11" s="327"/>
      <c r="D11" s="327"/>
      <c r="E11" s="327"/>
      <c r="F11" s="327"/>
      <c r="G11" s="327"/>
      <c r="H11" s="19"/>
      <c r="I11" s="20"/>
      <c r="J11" s="20"/>
    </row>
    <row r="12" spans="1:10" ht="55.5" customHeight="1">
      <c r="A12" s="336" t="str">
        <f>'CCI INVESTIGACION'!D12</f>
        <v>Numero de docentes TC/ MT  en trabajos de grado y semilleros /Numero numero de docentes TC/MT en el periodo.</v>
      </c>
      <c r="B12" s="335"/>
      <c r="C12" s="335"/>
      <c r="D12" s="335"/>
      <c r="E12" s="335"/>
      <c r="F12" s="335"/>
      <c r="G12" s="335"/>
      <c r="H12" s="19"/>
      <c r="I12" s="20"/>
      <c r="J12" s="20"/>
    </row>
    <row r="13" spans="1:10" ht="15">
      <c r="A13" s="327" t="s">
        <v>17</v>
      </c>
      <c r="B13" s="327"/>
      <c r="C13" s="327"/>
      <c r="D13" s="334" t="s">
        <v>18</v>
      </c>
      <c r="E13" s="334"/>
      <c r="F13" s="334"/>
      <c r="G13" s="334"/>
      <c r="H13" s="19"/>
      <c r="I13" s="20"/>
      <c r="J13" s="20"/>
    </row>
    <row r="14" spans="1:10" ht="15">
      <c r="A14" s="325" t="s">
        <v>147</v>
      </c>
      <c r="B14" s="325"/>
      <c r="C14" s="325"/>
      <c r="D14" s="326" t="s">
        <v>104</v>
      </c>
      <c r="E14" s="326"/>
      <c r="F14" s="326"/>
      <c r="G14" s="326"/>
      <c r="H14" s="19"/>
      <c r="I14" s="20"/>
      <c r="J14" s="20"/>
    </row>
    <row r="15" spans="1:10" ht="15">
      <c r="A15" s="325"/>
      <c r="B15" s="325"/>
      <c r="C15" s="325"/>
      <c r="D15" s="326"/>
      <c r="E15" s="326"/>
      <c r="F15" s="326"/>
      <c r="G15" s="326"/>
      <c r="H15" s="19"/>
      <c r="I15" s="20"/>
      <c r="J15" s="20"/>
    </row>
    <row r="16" spans="1:10" ht="15">
      <c r="A16" s="327" t="s">
        <v>19</v>
      </c>
      <c r="B16" s="327"/>
      <c r="C16" s="327"/>
      <c r="D16" s="327" t="s">
        <v>20</v>
      </c>
      <c r="E16" s="327"/>
      <c r="F16" s="327"/>
      <c r="G16" s="327"/>
      <c r="H16" s="19"/>
      <c r="I16" s="20"/>
      <c r="J16" s="20"/>
    </row>
    <row r="17" spans="1:10" ht="15">
      <c r="A17" s="328" t="s">
        <v>104</v>
      </c>
      <c r="B17" s="326"/>
      <c r="C17" s="326"/>
      <c r="D17" s="326" t="s">
        <v>146</v>
      </c>
      <c r="E17" s="326"/>
      <c r="F17" s="326"/>
      <c r="G17" s="326"/>
      <c r="H17" s="19"/>
      <c r="I17" s="20"/>
      <c r="J17" s="20"/>
    </row>
    <row r="18" spans="1:10" ht="15">
      <c r="A18" s="326"/>
      <c r="B18" s="326"/>
      <c r="C18" s="326"/>
      <c r="D18" s="326"/>
      <c r="E18" s="326"/>
      <c r="F18" s="326"/>
      <c r="G18" s="326"/>
      <c r="H18" s="19"/>
      <c r="I18" s="20"/>
      <c r="J18" s="20"/>
    </row>
    <row r="19" spans="1:10" ht="15">
      <c r="A19" s="320" t="s">
        <v>21</v>
      </c>
      <c r="B19" s="321"/>
      <c r="C19" s="321"/>
      <c r="D19" s="321"/>
      <c r="E19" s="321"/>
      <c r="F19" s="320"/>
      <c r="G19" s="320"/>
      <c r="H19" s="19"/>
      <c r="I19" s="20"/>
      <c r="J19" s="20"/>
    </row>
    <row r="20" spans="1:10" ht="15">
      <c r="A20" s="26"/>
      <c r="B20" s="346" t="s">
        <v>22</v>
      </c>
      <c r="C20" s="346"/>
      <c r="D20" s="346"/>
      <c r="E20" s="36"/>
      <c r="F20" s="26"/>
      <c r="G20" s="26"/>
      <c r="H20" s="19"/>
      <c r="I20" s="20"/>
      <c r="J20" s="20"/>
    </row>
    <row r="21" spans="1:10" ht="62.25" customHeight="1">
      <c r="A21" s="31"/>
      <c r="B21" s="114"/>
      <c r="C21" s="114" t="s">
        <v>23</v>
      </c>
      <c r="D21" s="69" t="s">
        <v>41</v>
      </c>
      <c r="E21" s="70" t="s">
        <v>0</v>
      </c>
      <c r="F21" s="250"/>
      <c r="G21" s="31"/>
      <c r="H21" s="19"/>
      <c r="I21" s="31"/>
      <c r="J21" s="31"/>
    </row>
    <row r="22" spans="1:10" ht="17.1" customHeight="1">
      <c r="A22" s="26"/>
      <c r="B22" s="147"/>
      <c r="C22" s="100" t="s">
        <v>341</v>
      </c>
      <c r="D22" s="255">
        <f>J57/J58</f>
        <v>0.7222222222222222</v>
      </c>
      <c r="E22" s="255">
        <f>B8</f>
        <v>0.7</v>
      </c>
      <c r="F22" s="46"/>
      <c r="G22" s="31"/>
      <c r="H22" s="19"/>
      <c r="I22" s="31"/>
      <c r="J22" s="31"/>
    </row>
    <row r="23" spans="1:10" ht="17.1" customHeight="1">
      <c r="A23" s="26"/>
      <c r="B23" s="195"/>
      <c r="C23" s="196" t="s">
        <v>342</v>
      </c>
      <c r="D23" s="255">
        <f>J91/J92</f>
        <v>0.7037037037037037</v>
      </c>
      <c r="E23" s="197">
        <f>B8</f>
        <v>0.7</v>
      </c>
      <c r="F23" s="46"/>
      <c r="G23" s="31"/>
      <c r="H23" s="19"/>
      <c r="I23" s="31"/>
      <c r="J23" s="31"/>
    </row>
    <row r="24" spans="1:10" ht="17.1" customHeight="1">
      <c r="A24" s="26"/>
      <c r="B24" s="195"/>
      <c r="C24" s="196" t="s">
        <v>421</v>
      </c>
      <c r="D24" s="197">
        <f>J125/J126</f>
        <v>0.8214285714285714</v>
      </c>
      <c r="E24" s="197">
        <v>0.8</v>
      </c>
      <c r="F24" s="46"/>
      <c r="G24" s="31"/>
      <c r="H24" s="19"/>
      <c r="I24" s="31"/>
      <c r="J24" s="31"/>
    </row>
    <row r="25" spans="1:10" ht="15">
      <c r="A25" s="324" t="s">
        <v>26</v>
      </c>
      <c r="B25" s="324"/>
      <c r="C25" s="324"/>
      <c r="D25" s="324"/>
      <c r="E25" s="324"/>
      <c r="F25" s="324"/>
      <c r="G25" s="324"/>
      <c r="H25" s="19"/>
      <c r="I25" s="20"/>
      <c r="J25" s="20"/>
    </row>
    <row r="26" spans="1:10" ht="15">
      <c r="A26" s="325"/>
      <c r="B26" s="325"/>
      <c r="C26" s="325"/>
      <c r="D26" s="325"/>
      <c r="E26" s="325"/>
      <c r="F26" s="325"/>
      <c r="G26" s="325"/>
      <c r="H26" s="19"/>
      <c r="I26" s="20"/>
      <c r="J26" s="20"/>
    </row>
    <row r="27" spans="1:10" ht="213" customHeight="1">
      <c r="A27" s="325"/>
      <c r="B27" s="325"/>
      <c r="C27" s="325"/>
      <c r="D27" s="325"/>
      <c r="E27" s="325"/>
      <c r="F27" s="325"/>
      <c r="G27" s="325"/>
      <c r="H27" s="19"/>
      <c r="I27" s="20"/>
      <c r="J27" s="20"/>
    </row>
    <row r="28" spans="1:10" ht="15">
      <c r="A28" s="321" t="s">
        <v>27</v>
      </c>
      <c r="B28" s="321"/>
      <c r="C28" s="321"/>
      <c r="D28" s="321"/>
      <c r="E28" s="321"/>
      <c r="F28" s="321"/>
      <c r="G28" s="321"/>
      <c r="H28" s="324"/>
      <c r="I28" s="20"/>
      <c r="J28" s="20"/>
    </row>
    <row r="29" spans="1:10" ht="30">
      <c r="A29" s="257" t="s">
        <v>23</v>
      </c>
      <c r="B29" s="337" t="s">
        <v>28</v>
      </c>
      <c r="C29" s="337"/>
      <c r="D29" s="337"/>
      <c r="E29" s="337"/>
      <c r="F29" s="337"/>
      <c r="G29" s="251" t="s">
        <v>29</v>
      </c>
      <c r="H29" s="251" t="s">
        <v>30</v>
      </c>
      <c r="I29" s="42"/>
      <c r="J29" s="42"/>
    </row>
    <row r="30" spans="1:10" ht="78.75" customHeight="1">
      <c r="A30" s="146">
        <v>43831</v>
      </c>
      <c r="B30" s="352" t="s">
        <v>373</v>
      </c>
      <c r="C30" s="352"/>
      <c r="D30" s="352"/>
      <c r="E30" s="352"/>
      <c r="F30" s="352"/>
      <c r="G30" s="80"/>
      <c r="H30" s="148"/>
      <c r="I30" s="249"/>
      <c r="J30" s="250"/>
    </row>
    <row r="31" spans="1:10" ht="78.75" customHeight="1">
      <c r="A31" s="146">
        <v>44013</v>
      </c>
      <c r="B31" s="353" t="s">
        <v>404</v>
      </c>
      <c r="C31" s="353"/>
      <c r="D31" s="353"/>
      <c r="E31" s="353"/>
      <c r="F31" s="353"/>
      <c r="G31" s="80"/>
      <c r="H31" s="148"/>
      <c r="I31" s="249"/>
      <c r="J31" s="250"/>
    </row>
    <row r="32" spans="1:10" ht="78.75" customHeight="1">
      <c r="A32" s="146">
        <v>44197</v>
      </c>
      <c r="B32" s="354" t="s">
        <v>438</v>
      </c>
      <c r="C32" s="354"/>
      <c r="D32" s="354"/>
      <c r="E32" s="354"/>
      <c r="F32" s="354"/>
      <c r="G32" s="80"/>
      <c r="H32" s="148"/>
      <c r="I32" s="275"/>
      <c r="J32" s="276"/>
    </row>
    <row r="34" spans="9:10" ht="15">
      <c r="I34" s="314">
        <v>43831</v>
      </c>
      <c r="J34" s="343"/>
    </row>
    <row r="35" spans="9:10" ht="15">
      <c r="I35" s="346" t="s">
        <v>134</v>
      </c>
      <c r="J35" s="337" t="s">
        <v>182</v>
      </c>
    </row>
    <row r="36" spans="9:10" ht="15">
      <c r="I36" s="346"/>
      <c r="J36" s="337"/>
    </row>
    <row r="37" spans="9:10" ht="15">
      <c r="I37" s="94" t="s">
        <v>98</v>
      </c>
      <c r="J37" s="32" t="s">
        <v>199</v>
      </c>
    </row>
    <row r="38" spans="9:10" ht="15">
      <c r="I38" s="94" t="s">
        <v>72</v>
      </c>
      <c r="J38" s="172"/>
    </row>
    <row r="39" spans="9:10" ht="15">
      <c r="I39" s="92" t="s">
        <v>201</v>
      </c>
      <c r="J39" s="32" t="s">
        <v>199</v>
      </c>
    </row>
    <row r="40" spans="9:10" ht="15">
      <c r="I40" s="94" t="s">
        <v>304</v>
      </c>
      <c r="J40" s="32" t="s">
        <v>199</v>
      </c>
    </row>
    <row r="41" spans="9:10" ht="15">
      <c r="I41" s="94" t="s">
        <v>212</v>
      </c>
      <c r="J41" s="172" t="s">
        <v>199</v>
      </c>
    </row>
    <row r="42" spans="9:10" ht="15">
      <c r="I42" s="94" t="s">
        <v>211</v>
      </c>
      <c r="J42" s="172"/>
    </row>
    <row r="43" spans="9:10" ht="15">
      <c r="I43" s="94" t="s">
        <v>202</v>
      </c>
      <c r="J43" s="32"/>
    </row>
    <row r="44" spans="9:10" ht="15">
      <c r="I44" s="170" t="s">
        <v>372</v>
      </c>
      <c r="J44" s="32" t="s">
        <v>199</v>
      </c>
    </row>
    <row r="45" spans="9:10" ht="15">
      <c r="I45" s="170" t="s">
        <v>291</v>
      </c>
      <c r="J45" s="172"/>
    </row>
    <row r="46" spans="9:10" ht="15">
      <c r="I46" s="182" t="s">
        <v>296</v>
      </c>
      <c r="J46" s="172" t="s">
        <v>199</v>
      </c>
    </row>
    <row r="47" spans="9:10" ht="15">
      <c r="I47" s="94" t="s">
        <v>213</v>
      </c>
      <c r="J47" s="172" t="s">
        <v>199</v>
      </c>
    </row>
    <row r="48" spans="9:10" ht="15">
      <c r="I48" s="94" t="s">
        <v>333</v>
      </c>
      <c r="J48" s="32"/>
    </row>
    <row r="49" spans="9:10" ht="15">
      <c r="I49" s="94" t="s">
        <v>95</v>
      </c>
      <c r="J49" s="172" t="s">
        <v>199</v>
      </c>
    </row>
    <row r="50" spans="9:10" ht="15">
      <c r="I50" s="18" t="s">
        <v>220</v>
      </c>
      <c r="J50" s="172" t="s">
        <v>199</v>
      </c>
    </row>
    <row r="51" spans="9:10" ht="15">
      <c r="I51" s="94" t="s">
        <v>210</v>
      </c>
      <c r="J51" s="32" t="s">
        <v>199</v>
      </c>
    </row>
    <row r="52" spans="9:10" ht="15">
      <c r="I52" s="94" t="s">
        <v>203</v>
      </c>
      <c r="J52" s="172" t="s">
        <v>199</v>
      </c>
    </row>
    <row r="53" spans="9:10" ht="15">
      <c r="I53" s="94" t="s">
        <v>205</v>
      </c>
      <c r="J53" s="32" t="s">
        <v>199</v>
      </c>
    </row>
    <row r="54" spans="9:10" ht="15">
      <c r="I54" s="94" t="s">
        <v>204</v>
      </c>
      <c r="J54" s="32" t="s">
        <v>199</v>
      </c>
    </row>
    <row r="55" spans="9:10" ht="15">
      <c r="I55" s="94"/>
      <c r="J55" s="32"/>
    </row>
    <row r="56" spans="9:10" ht="15">
      <c r="I56" s="94"/>
      <c r="J56" s="32"/>
    </row>
    <row r="57" spans="9:10" ht="42.75">
      <c r="I57" s="67" t="s">
        <v>279</v>
      </c>
      <c r="J57" s="80">
        <f>COUNTIF(J37:J56,"X")</f>
        <v>13</v>
      </c>
    </row>
    <row r="58" spans="9:10" ht="15">
      <c r="I58" s="48" t="s">
        <v>33</v>
      </c>
      <c r="J58" s="80">
        <f>COUNTIF(I37:I56,"*")</f>
        <v>18</v>
      </c>
    </row>
    <row r="61" spans="9:10" ht="15">
      <c r="I61" s="314">
        <v>44013</v>
      </c>
      <c r="J61" s="343"/>
    </row>
    <row r="62" spans="9:10" ht="15">
      <c r="I62" s="346" t="s">
        <v>134</v>
      </c>
      <c r="J62" s="337" t="s">
        <v>182</v>
      </c>
    </row>
    <row r="63" spans="9:10" ht="15">
      <c r="I63" s="346"/>
      <c r="J63" s="337"/>
    </row>
    <row r="64" spans="9:10" ht="15">
      <c r="I64" s="94" t="s">
        <v>385</v>
      </c>
      <c r="J64" s="32" t="s">
        <v>199</v>
      </c>
    </row>
    <row r="65" spans="9:10" ht="15">
      <c r="I65" s="92" t="s">
        <v>201</v>
      </c>
      <c r="J65" s="172" t="s">
        <v>199</v>
      </c>
    </row>
    <row r="66" spans="9:10" ht="15">
      <c r="I66" s="94" t="s">
        <v>304</v>
      </c>
      <c r="J66" s="32" t="s">
        <v>199</v>
      </c>
    </row>
    <row r="67" spans="9:10" ht="15">
      <c r="I67" s="94" t="s">
        <v>212</v>
      </c>
      <c r="J67" s="32"/>
    </row>
    <row r="68" spans="9:10" ht="15">
      <c r="I68" s="94" t="s">
        <v>211</v>
      </c>
      <c r="J68" s="172"/>
    </row>
    <row r="69" spans="9:10" ht="15">
      <c r="I69" s="94" t="s">
        <v>202</v>
      </c>
      <c r="J69" s="172"/>
    </row>
    <row r="70" spans="9:10" ht="15">
      <c r="I70" s="170" t="s">
        <v>352</v>
      </c>
      <c r="J70" s="32" t="s">
        <v>199</v>
      </c>
    </row>
    <row r="71" spans="9:10" ht="15">
      <c r="I71" s="170" t="s">
        <v>291</v>
      </c>
      <c r="J71" s="32"/>
    </row>
    <row r="72" spans="9:10" ht="15">
      <c r="I72" s="182" t="s">
        <v>296</v>
      </c>
      <c r="J72" s="172" t="s">
        <v>199</v>
      </c>
    </row>
    <row r="73" spans="9:10" ht="15">
      <c r="I73" s="94" t="s">
        <v>213</v>
      </c>
      <c r="J73" s="172" t="s">
        <v>199</v>
      </c>
    </row>
    <row r="74" spans="9:10" ht="15">
      <c r="I74" s="94" t="s">
        <v>366</v>
      </c>
      <c r="J74" s="172" t="s">
        <v>199</v>
      </c>
    </row>
    <row r="75" spans="9:10" ht="15">
      <c r="I75" s="94" t="s">
        <v>95</v>
      </c>
      <c r="J75" s="32" t="s">
        <v>199</v>
      </c>
    </row>
    <row r="76" spans="9:10" ht="15">
      <c r="I76" s="18" t="s">
        <v>220</v>
      </c>
      <c r="J76" s="172" t="s">
        <v>199</v>
      </c>
    </row>
    <row r="77" spans="9:10" ht="15">
      <c r="I77" s="94" t="s">
        <v>210</v>
      </c>
      <c r="J77" s="172" t="s">
        <v>199</v>
      </c>
    </row>
    <row r="78" spans="9:10" ht="15">
      <c r="I78" s="94" t="s">
        <v>203</v>
      </c>
      <c r="J78" s="172"/>
    </row>
    <row r="79" spans="9:10" ht="15">
      <c r="I79" s="94" t="s">
        <v>205</v>
      </c>
      <c r="J79" s="32" t="s">
        <v>199</v>
      </c>
    </row>
    <row r="80" spans="9:10" ht="15">
      <c r="I80" s="94" t="s">
        <v>204</v>
      </c>
      <c r="J80" s="172" t="s">
        <v>199</v>
      </c>
    </row>
    <row r="81" spans="9:10" ht="15">
      <c r="I81" s="170" t="s">
        <v>206</v>
      </c>
      <c r="J81" s="32"/>
    </row>
    <row r="82" spans="9:10" ht="15">
      <c r="I82" s="80" t="s">
        <v>354</v>
      </c>
      <c r="J82" s="32" t="s">
        <v>199</v>
      </c>
    </row>
    <row r="83" spans="9:10" ht="15">
      <c r="I83" s="183" t="s">
        <v>374</v>
      </c>
      <c r="J83" s="32" t="s">
        <v>199</v>
      </c>
    </row>
    <row r="84" spans="9:10" ht="12.95" customHeight="1">
      <c r="I84" s="80" t="s">
        <v>376</v>
      </c>
      <c r="J84" s="172" t="s">
        <v>199</v>
      </c>
    </row>
    <row r="85" spans="9:10" ht="15">
      <c r="I85" s="80" t="s">
        <v>377</v>
      </c>
      <c r="J85" s="172" t="s">
        <v>199</v>
      </c>
    </row>
    <row r="86" spans="9:10" ht="15">
      <c r="I86" s="80" t="s">
        <v>378</v>
      </c>
      <c r="J86" s="172" t="s">
        <v>199</v>
      </c>
    </row>
    <row r="87" spans="9:10" ht="15">
      <c r="I87" s="80" t="s">
        <v>333</v>
      </c>
      <c r="J87" s="80"/>
    </row>
    <row r="88" spans="9:10" ht="15">
      <c r="I88" s="80" t="s">
        <v>398</v>
      </c>
      <c r="J88" s="264" t="s">
        <v>199</v>
      </c>
    </row>
    <row r="89" spans="9:10" ht="15">
      <c r="I89" s="80" t="s">
        <v>400</v>
      </c>
      <c r="J89" s="172" t="s">
        <v>199</v>
      </c>
    </row>
    <row r="90" spans="9:10" ht="15">
      <c r="I90" s="80" t="s">
        <v>401</v>
      </c>
      <c r="J90" s="80"/>
    </row>
    <row r="91" spans="9:10" ht="42.75">
      <c r="I91" s="263" t="s">
        <v>279</v>
      </c>
      <c r="J91" s="262">
        <f>COUNTIF(J64:J90,"X")</f>
        <v>19</v>
      </c>
    </row>
    <row r="92" spans="9:10" ht="15">
      <c r="I92" s="48" t="s">
        <v>33</v>
      </c>
      <c r="J92" s="80">
        <f>COUNTIF(I64:I90,"*")</f>
        <v>27</v>
      </c>
    </row>
    <row r="94" spans="9:10" ht="15">
      <c r="I94" s="314" t="s">
        <v>432</v>
      </c>
      <c r="J94" s="343"/>
    </row>
    <row r="95" spans="9:10" ht="15">
      <c r="I95" s="346" t="s">
        <v>134</v>
      </c>
      <c r="J95" s="337" t="s">
        <v>182</v>
      </c>
    </row>
    <row r="96" spans="9:10" ht="15">
      <c r="I96" s="346"/>
      <c r="J96" s="337"/>
    </row>
    <row r="97" spans="9:10" ht="15">
      <c r="I97" s="94" t="s">
        <v>385</v>
      </c>
      <c r="J97" s="32" t="s">
        <v>199</v>
      </c>
    </row>
    <row r="98" spans="9:10" ht="15">
      <c r="I98" s="92" t="s">
        <v>201</v>
      </c>
      <c r="J98" s="172" t="s">
        <v>199</v>
      </c>
    </row>
    <row r="99" spans="9:10" ht="15">
      <c r="I99" s="94" t="s">
        <v>304</v>
      </c>
      <c r="J99" s="32" t="s">
        <v>199</v>
      </c>
    </row>
    <row r="100" spans="9:10" ht="15">
      <c r="I100" s="94" t="s">
        <v>212</v>
      </c>
      <c r="J100" s="32"/>
    </row>
    <row r="101" spans="9:10" ht="15">
      <c r="I101" s="94" t="s">
        <v>211</v>
      </c>
      <c r="J101" s="172"/>
    </row>
    <row r="102" spans="9:10" ht="15">
      <c r="I102" s="94" t="s">
        <v>202</v>
      </c>
      <c r="J102" s="172" t="s">
        <v>199</v>
      </c>
    </row>
    <row r="103" spans="9:10" ht="15">
      <c r="I103" s="170" t="s">
        <v>352</v>
      </c>
      <c r="J103" s="32" t="s">
        <v>199</v>
      </c>
    </row>
    <row r="104" spans="9:10" ht="15">
      <c r="I104" s="170" t="s">
        <v>291</v>
      </c>
      <c r="J104" s="32"/>
    </row>
    <row r="105" spans="9:10" ht="15">
      <c r="I105" s="182" t="s">
        <v>296</v>
      </c>
      <c r="J105" s="172" t="s">
        <v>199</v>
      </c>
    </row>
    <row r="106" spans="9:10" ht="15">
      <c r="I106" s="94" t="s">
        <v>213</v>
      </c>
      <c r="J106" s="172" t="s">
        <v>199</v>
      </c>
    </row>
    <row r="107" spans="9:10" ht="15">
      <c r="I107" s="94" t="s">
        <v>366</v>
      </c>
      <c r="J107" s="172" t="s">
        <v>199</v>
      </c>
    </row>
    <row r="108" spans="9:10" ht="15">
      <c r="I108" s="94" t="s">
        <v>95</v>
      </c>
      <c r="J108" s="32" t="s">
        <v>199</v>
      </c>
    </row>
    <row r="109" spans="9:10" ht="15">
      <c r="I109" s="18" t="s">
        <v>220</v>
      </c>
      <c r="J109" s="172" t="s">
        <v>199</v>
      </c>
    </row>
    <row r="110" spans="9:10" ht="15">
      <c r="I110" s="94" t="s">
        <v>210</v>
      </c>
      <c r="J110" s="172" t="s">
        <v>199</v>
      </c>
    </row>
    <row r="111" spans="9:10" ht="15">
      <c r="I111" s="94" t="s">
        <v>203</v>
      </c>
      <c r="J111" s="172" t="s">
        <v>199</v>
      </c>
    </row>
    <row r="112" spans="9:10" ht="15">
      <c r="I112" s="94" t="s">
        <v>205</v>
      </c>
      <c r="J112" s="32" t="s">
        <v>199</v>
      </c>
    </row>
    <row r="113" spans="9:10" ht="15">
      <c r="I113" s="94" t="s">
        <v>204</v>
      </c>
      <c r="J113" s="172" t="s">
        <v>199</v>
      </c>
    </row>
    <row r="114" spans="9:10" ht="15">
      <c r="I114" s="170" t="s">
        <v>206</v>
      </c>
      <c r="J114" s="32"/>
    </row>
    <row r="115" spans="9:10" ht="15">
      <c r="I115" s="80" t="s">
        <v>354</v>
      </c>
      <c r="J115" s="32" t="s">
        <v>199</v>
      </c>
    </row>
    <row r="116" spans="9:10" ht="15">
      <c r="I116" s="183" t="s">
        <v>374</v>
      </c>
      <c r="J116" s="32" t="s">
        <v>199</v>
      </c>
    </row>
    <row r="117" spans="9:10" ht="15">
      <c r="I117" s="80" t="s">
        <v>376</v>
      </c>
      <c r="J117" s="172" t="s">
        <v>199</v>
      </c>
    </row>
    <row r="118" spans="9:10" ht="15">
      <c r="I118" s="80" t="s">
        <v>377</v>
      </c>
      <c r="J118" s="172" t="s">
        <v>199</v>
      </c>
    </row>
    <row r="119" spans="9:10" ht="15">
      <c r="I119" s="80" t="s">
        <v>378</v>
      </c>
      <c r="J119" s="172" t="s">
        <v>199</v>
      </c>
    </row>
    <row r="120" spans="9:10" ht="15">
      <c r="I120" s="80" t="s">
        <v>428</v>
      </c>
      <c r="J120" s="172" t="s">
        <v>199</v>
      </c>
    </row>
    <row r="121" spans="9:10" ht="15">
      <c r="I121" s="80" t="s">
        <v>333</v>
      </c>
      <c r="J121" s="80"/>
    </row>
    <row r="122" spans="9:10" ht="15">
      <c r="I122" s="80" t="s">
        <v>398</v>
      </c>
      <c r="J122" s="264" t="s">
        <v>199</v>
      </c>
    </row>
    <row r="123" spans="9:10" ht="15">
      <c r="I123" s="80" t="s">
        <v>400</v>
      </c>
      <c r="J123" s="172" t="s">
        <v>199</v>
      </c>
    </row>
    <row r="124" spans="9:10" ht="15">
      <c r="I124" s="80" t="s">
        <v>401</v>
      </c>
      <c r="J124" s="80" t="s">
        <v>199</v>
      </c>
    </row>
    <row r="125" spans="9:10" ht="42.75">
      <c r="I125" s="263" t="s">
        <v>279</v>
      </c>
      <c r="J125" s="262">
        <f>COUNTIF(J97:J124,"X")</f>
        <v>23</v>
      </c>
    </row>
    <row r="126" spans="9:10" ht="15">
      <c r="I126" s="48" t="s">
        <v>33</v>
      </c>
      <c r="J126" s="80">
        <f>COUNTIF(I97:I124,"*")</f>
        <v>28</v>
      </c>
    </row>
  </sheetData>
  <mergeCells count="37">
    <mergeCell ref="I94:J94"/>
    <mergeCell ref="I95:I96"/>
    <mergeCell ref="J95:J96"/>
    <mergeCell ref="B32:F32"/>
    <mergeCell ref="B8:D8"/>
    <mergeCell ref="E8:G8"/>
    <mergeCell ref="A9:G9"/>
    <mergeCell ref="A10:G10"/>
    <mergeCell ref="A11:G11"/>
    <mergeCell ref="A12:G12"/>
    <mergeCell ref="A13:C13"/>
    <mergeCell ref="D13:G13"/>
    <mergeCell ref="B29:F29"/>
    <mergeCell ref="A14:C15"/>
    <mergeCell ref="D14:G15"/>
    <mergeCell ref="A16:C16"/>
    <mergeCell ref="A1:G1"/>
    <mergeCell ref="A2:G5"/>
    <mergeCell ref="A6:G6"/>
    <mergeCell ref="B7:D7"/>
    <mergeCell ref="E7:G7"/>
    <mergeCell ref="D16:G16"/>
    <mergeCell ref="A17:C18"/>
    <mergeCell ref="D17:G18"/>
    <mergeCell ref="A19:G19"/>
    <mergeCell ref="B20:D20"/>
    <mergeCell ref="A25:G25"/>
    <mergeCell ref="A26:G27"/>
    <mergeCell ref="A28:H28"/>
    <mergeCell ref="I62:I63"/>
    <mergeCell ref="J62:J63"/>
    <mergeCell ref="B30:F30"/>
    <mergeCell ref="B31:F31"/>
    <mergeCell ref="I34:J34"/>
    <mergeCell ref="I35:I36"/>
    <mergeCell ref="J35:J36"/>
    <mergeCell ref="I61:J61"/>
  </mergeCells>
  <printOptions/>
  <pageMargins left="0.7" right="0.7" top="0.75" bottom="0.75" header="0.3" footer="0.3"/>
  <pageSetup horizontalDpi="600" verticalDpi="600" orientation="portrait" paperSize="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Z12"/>
  <sheetViews>
    <sheetView zoomScale="80" zoomScaleNormal="80" workbookViewId="0" topLeftCell="A1">
      <selection activeCell="J3" sqref="J3"/>
    </sheetView>
  </sheetViews>
  <sheetFormatPr defaultColWidth="10.8515625" defaultRowHeight="15"/>
  <cols>
    <col min="1" max="1" width="26.421875" style="285" customWidth="1"/>
    <col min="2" max="2" width="17.140625" style="285" customWidth="1"/>
    <col min="3" max="3" width="48.7109375" style="285" customWidth="1"/>
    <col min="4" max="4" width="31.00390625" style="285" customWidth="1"/>
    <col min="5" max="5" width="17.00390625" style="285" customWidth="1"/>
    <col min="6" max="6" width="15.140625" style="285" customWidth="1"/>
    <col min="7" max="7" width="10.8515625" style="285" customWidth="1"/>
    <col min="8" max="8" width="12.7109375" style="285" customWidth="1"/>
    <col min="9" max="9" width="10.8515625" style="285" customWidth="1"/>
    <col min="10" max="16384" width="10.8515625" style="285" customWidth="1"/>
  </cols>
  <sheetData>
    <row r="1" spans="1:26" s="297" customFormat="1" ht="15.75" customHeight="1">
      <c r="A1" s="306"/>
      <c r="B1" s="355"/>
      <c r="C1" s="310" t="s">
        <v>43</v>
      </c>
      <c r="D1" s="358"/>
      <c r="E1" s="358"/>
      <c r="F1" s="358"/>
      <c r="G1" s="358"/>
      <c r="H1" s="281"/>
      <c r="I1" s="281"/>
      <c r="J1" s="281"/>
      <c r="K1" s="281"/>
      <c r="L1" s="281"/>
      <c r="M1" s="281"/>
      <c r="N1" s="281"/>
      <c r="O1" s="281"/>
      <c r="P1" s="281"/>
      <c r="Q1" s="281"/>
      <c r="R1" s="281"/>
      <c r="S1" s="281"/>
      <c r="T1" s="281"/>
      <c r="U1" s="282"/>
      <c r="V1" s="282"/>
      <c r="W1" s="282"/>
      <c r="X1" s="282"/>
      <c r="Y1" s="282"/>
      <c r="Z1" s="282"/>
    </row>
    <row r="2" spans="1:26" s="297" customFormat="1" ht="15.75" customHeight="1">
      <c r="A2" s="356"/>
      <c r="B2" s="355"/>
      <c r="C2" s="310" t="s">
        <v>44</v>
      </c>
      <c r="D2" s="358"/>
      <c r="E2" s="358"/>
      <c r="F2" s="358"/>
      <c r="G2" s="358"/>
      <c r="H2" s="281"/>
      <c r="I2" s="281"/>
      <c r="J2" s="281"/>
      <c r="K2" s="281"/>
      <c r="L2" s="281"/>
      <c r="M2" s="281"/>
      <c r="N2" s="281"/>
      <c r="O2" s="281"/>
      <c r="P2" s="281"/>
      <c r="Q2" s="281"/>
      <c r="R2" s="281"/>
      <c r="S2" s="281"/>
      <c r="T2" s="281"/>
      <c r="U2" s="282"/>
      <c r="V2" s="282"/>
      <c r="W2" s="282"/>
      <c r="X2" s="282"/>
      <c r="Y2" s="282"/>
      <c r="Z2" s="282"/>
    </row>
    <row r="3" spans="1:26" s="297" customFormat="1" ht="15.75" customHeight="1">
      <c r="A3" s="356"/>
      <c r="B3" s="355"/>
      <c r="C3" s="283"/>
      <c r="D3" s="284"/>
      <c r="E3" s="285"/>
      <c r="F3" s="285"/>
      <c r="G3" s="285"/>
      <c r="H3" s="281"/>
      <c r="I3" s="281"/>
      <c r="J3" s="281"/>
      <c r="K3" s="281"/>
      <c r="L3" s="281"/>
      <c r="M3" s="281"/>
      <c r="N3" s="281"/>
      <c r="O3" s="281"/>
      <c r="P3" s="281"/>
      <c r="Q3" s="281"/>
      <c r="R3" s="281"/>
      <c r="S3" s="281"/>
      <c r="T3" s="281"/>
      <c r="U3" s="282"/>
      <c r="V3" s="282"/>
      <c r="W3" s="282"/>
      <c r="X3" s="282"/>
      <c r="Y3" s="282"/>
      <c r="Z3" s="282"/>
    </row>
    <row r="4" spans="1:26" s="297" customFormat="1" ht="15.75" customHeight="1">
      <c r="A4" s="356"/>
      <c r="B4" s="355"/>
      <c r="C4" s="310" t="s">
        <v>45</v>
      </c>
      <c r="D4" s="358"/>
      <c r="E4" s="358"/>
      <c r="F4" s="358"/>
      <c r="G4" s="358"/>
      <c r="H4" s="281"/>
      <c r="I4" s="281"/>
      <c r="J4" s="281"/>
      <c r="K4" s="281"/>
      <c r="L4" s="281"/>
      <c r="M4" s="281"/>
      <c r="N4" s="281"/>
      <c r="O4" s="281"/>
      <c r="P4" s="281"/>
      <c r="Q4" s="281"/>
      <c r="R4" s="281"/>
      <c r="S4" s="281"/>
      <c r="T4" s="281"/>
      <c r="U4" s="282"/>
      <c r="V4" s="282"/>
      <c r="W4" s="282"/>
      <c r="X4" s="282"/>
      <c r="Y4" s="282"/>
      <c r="Z4" s="282"/>
    </row>
    <row r="5" spans="1:26" s="297" customFormat="1" ht="15.75" customHeight="1">
      <c r="A5" s="356"/>
      <c r="B5" s="355"/>
      <c r="C5" s="310" t="s">
        <v>440</v>
      </c>
      <c r="D5" s="358"/>
      <c r="E5" s="358"/>
      <c r="F5" s="358"/>
      <c r="G5" s="358"/>
      <c r="H5" s="281"/>
      <c r="I5" s="281"/>
      <c r="J5" s="281"/>
      <c r="K5" s="281"/>
      <c r="L5" s="281"/>
      <c r="M5" s="281"/>
      <c r="N5" s="281"/>
      <c r="O5" s="281"/>
      <c r="P5" s="281"/>
      <c r="Q5" s="281"/>
      <c r="R5" s="281"/>
      <c r="S5" s="281"/>
      <c r="T5" s="281"/>
      <c r="U5" s="282"/>
      <c r="V5" s="282"/>
      <c r="W5" s="282"/>
      <c r="X5" s="282"/>
      <c r="Y5" s="282"/>
      <c r="Z5" s="282"/>
    </row>
    <row r="6" spans="1:26" s="297" customFormat="1" ht="15.75" customHeight="1">
      <c r="A6" s="357"/>
      <c r="B6" s="355"/>
      <c r="C6" s="312" t="s">
        <v>441</v>
      </c>
      <c r="D6" s="359"/>
      <c r="E6" s="359"/>
      <c r="F6" s="359"/>
      <c r="G6" s="359"/>
      <c r="H6" s="281"/>
      <c r="I6" s="281"/>
      <c r="J6" s="281"/>
      <c r="K6" s="281"/>
      <c r="L6" s="281"/>
      <c r="M6" s="281"/>
      <c r="N6" s="281"/>
      <c r="O6" s="281"/>
      <c r="P6" s="281"/>
      <c r="Q6" s="281"/>
      <c r="R6" s="281"/>
      <c r="S6" s="281"/>
      <c r="T6" s="281"/>
      <c r="U6" s="282"/>
      <c r="V6" s="282"/>
      <c r="W6" s="282"/>
      <c r="X6" s="282"/>
      <c r="Y6" s="282"/>
      <c r="Z6" s="282"/>
    </row>
    <row r="7" spans="1:19" ht="32.1" customHeight="1">
      <c r="A7" s="299" t="s">
        <v>48</v>
      </c>
      <c r="B7" s="299" t="s">
        <v>49</v>
      </c>
      <c r="C7" s="298" t="s">
        <v>50</v>
      </c>
      <c r="D7" s="298" t="s">
        <v>51</v>
      </c>
      <c r="E7" s="298" t="s">
        <v>52</v>
      </c>
      <c r="F7" s="298" t="s">
        <v>53</v>
      </c>
      <c r="G7" s="298" t="s">
        <v>0</v>
      </c>
      <c r="H7" s="299" t="s">
        <v>330</v>
      </c>
      <c r="I7" s="299"/>
      <c r="J7" s="299"/>
      <c r="K7" s="299"/>
      <c r="L7" s="299"/>
      <c r="M7" s="299"/>
      <c r="N7" s="299"/>
      <c r="O7" s="299"/>
      <c r="P7" s="299"/>
      <c r="Q7" s="299"/>
      <c r="R7" s="299"/>
      <c r="S7" s="299"/>
    </row>
    <row r="8" spans="1:19" ht="32.1" customHeight="1">
      <c r="A8" s="299"/>
      <c r="B8" s="299"/>
      <c r="C8" s="299"/>
      <c r="D8" s="299"/>
      <c r="E8" s="299"/>
      <c r="F8" s="299"/>
      <c r="G8" s="299"/>
      <c r="H8" s="287" t="s">
        <v>54</v>
      </c>
      <c r="I8" s="287" t="s">
        <v>55</v>
      </c>
      <c r="J8" s="287" t="s">
        <v>56</v>
      </c>
      <c r="K8" s="287" t="s">
        <v>57</v>
      </c>
      <c r="L8" s="287" t="s">
        <v>58</v>
      </c>
      <c r="M8" s="287" t="s">
        <v>59</v>
      </c>
      <c r="N8" s="287" t="s">
        <v>60</v>
      </c>
      <c r="O8" s="287" t="s">
        <v>61</v>
      </c>
      <c r="P8" s="287" t="s">
        <v>62</v>
      </c>
      <c r="Q8" s="287" t="s">
        <v>63</v>
      </c>
      <c r="R8" s="287" t="s">
        <v>64</v>
      </c>
      <c r="S8" s="287" t="s">
        <v>65</v>
      </c>
    </row>
    <row r="9" spans="1:19" ht="128.25" customHeight="1">
      <c r="A9" s="303" t="s">
        <v>2</v>
      </c>
      <c r="B9" s="288"/>
      <c r="C9" s="289" t="s">
        <v>3</v>
      </c>
      <c r="D9" s="290" t="s">
        <v>243</v>
      </c>
      <c r="E9" s="291" t="s">
        <v>4</v>
      </c>
      <c r="F9" s="290" t="s">
        <v>104</v>
      </c>
      <c r="G9" s="292">
        <v>0.7</v>
      </c>
      <c r="H9" s="293">
        <f>'Docen. proye invest 2019'!D22</f>
        <v>0.6111111111111112</v>
      </c>
      <c r="I9" s="294"/>
      <c r="J9" s="294"/>
      <c r="K9" s="294"/>
      <c r="L9" s="294"/>
      <c r="M9" s="294"/>
      <c r="N9" s="293">
        <f>'Docen. proye invest 2019'!D23</f>
        <v>0.5263157894736842</v>
      </c>
      <c r="O9" s="295"/>
      <c r="P9" s="295"/>
      <c r="Q9" s="295"/>
      <c r="R9" s="295"/>
      <c r="S9" s="295"/>
    </row>
    <row r="10" spans="1:19" ht="95.25" customHeight="1">
      <c r="A10" s="304"/>
      <c r="B10" s="288"/>
      <c r="C10" s="296" t="s">
        <v>6</v>
      </c>
      <c r="D10" s="290" t="s">
        <v>135</v>
      </c>
      <c r="E10" s="291" t="s">
        <v>144</v>
      </c>
      <c r="F10" s="290" t="s">
        <v>104</v>
      </c>
      <c r="G10" s="292">
        <v>1</v>
      </c>
      <c r="H10" s="293">
        <f>'Eficacia en la ejec. proy. 2019'!E22</f>
        <v>1</v>
      </c>
      <c r="I10" s="295"/>
      <c r="J10" s="295"/>
      <c r="K10" s="295"/>
      <c r="L10" s="295"/>
      <c r="M10" s="295"/>
      <c r="N10" s="293">
        <f>'Eficacia en la ejec. proy. 2019'!E23</f>
        <v>1</v>
      </c>
      <c r="O10" s="295"/>
      <c r="P10" s="295"/>
      <c r="Q10" s="295"/>
      <c r="R10" s="295"/>
      <c r="S10" s="295"/>
    </row>
    <row r="11" spans="1:19" ht="150.75" customHeight="1">
      <c r="A11" s="304"/>
      <c r="B11" s="288"/>
      <c r="C11" s="289" t="s">
        <v>7</v>
      </c>
      <c r="D11" s="290" t="s">
        <v>216</v>
      </c>
      <c r="E11" s="291" t="s">
        <v>109</v>
      </c>
      <c r="F11" s="290" t="s">
        <v>104</v>
      </c>
      <c r="G11" s="292">
        <v>0.7</v>
      </c>
      <c r="H11" s="293">
        <f>'Produccion académica 2019'!D22</f>
        <v>0.9</v>
      </c>
      <c r="I11" s="295"/>
      <c r="J11" s="295"/>
      <c r="K11" s="295"/>
      <c r="L11" s="295"/>
      <c r="M11" s="295"/>
      <c r="N11" s="293">
        <f>'Produccion académica 2019'!D23</f>
        <v>0.8</v>
      </c>
      <c r="O11" s="295"/>
      <c r="P11" s="295"/>
      <c r="Q11" s="295"/>
      <c r="R11" s="295"/>
      <c r="S11" s="295"/>
    </row>
    <row r="12" spans="1:19" ht="135" customHeight="1">
      <c r="A12" s="305"/>
      <c r="B12" s="288"/>
      <c r="C12" s="289" t="s">
        <v>8</v>
      </c>
      <c r="D12" s="290" t="s">
        <v>242</v>
      </c>
      <c r="E12" s="291" t="s">
        <v>181</v>
      </c>
      <c r="F12" s="290" t="s">
        <v>5</v>
      </c>
      <c r="G12" s="292">
        <v>0.7</v>
      </c>
      <c r="H12" s="293">
        <f>'Partic.docen. en invest.for2019'!D22</f>
        <v>0.8</v>
      </c>
      <c r="I12" s="295"/>
      <c r="J12" s="295"/>
      <c r="K12" s="295"/>
      <c r="L12" s="295"/>
      <c r="M12" s="295"/>
      <c r="N12" s="293">
        <f>'Partic.docen. en invest.for2019'!D23</f>
        <v>0.631578947368421</v>
      </c>
      <c r="O12" s="295"/>
      <c r="P12" s="295"/>
      <c r="Q12" s="295"/>
      <c r="R12" s="295"/>
      <c r="S12" s="295"/>
    </row>
  </sheetData>
  <mergeCells count="15">
    <mergeCell ref="A1:B6"/>
    <mergeCell ref="C1:G1"/>
    <mergeCell ref="C2:G2"/>
    <mergeCell ref="C4:G4"/>
    <mergeCell ref="C5:G5"/>
    <mergeCell ref="C6:G6"/>
    <mergeCell ref="G7:G8"/>
    <mergeCell ref="H7:S7"/>
    <mergeCell ref="A9:A12"/>
    <mergeCell ref="A7:A8"/>
    <mergeCell ref="B7:B8"/>
    <mergeCell ref="C7:C8"/>
    <mergeCell ref="D7:D8"/>
    <mergeCell ref="E7:E8"/>
    <mergeCell ref="F7:F8"/>
  </mergeCells>
  <hyperlinks>
    <hyperlink ref="C9" location="'Docen. proye invest 2019'!A1" display="Docentes en proyectos de investigación"/>
    <hyperlink ref="C11" location="'Produccion académica 2019'!A1" display="Producción academica"/>
    <hyperlink ref="C12" location="'Partic.docen. en invest.for2019'!A1" display="Participación docente en Investigación formativa"/>
    <hyperlink ref="C10" location="'Eficacia en la ejec. proy. 2019'!A1" display="Eficacia en la ejecución de proyectos de Investigación"/>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N58"/>
  <sheetViews>
    <sheetView zoomScale="80" zoomScaleNormal="80" zoomScalePageLayoutView="85" workbookViewId="0" topLeftCell="A18">
      <selection activeCell="H31" sqref="H31"/>
    </sheetView>
  </sheetViews>
  <sheetFormatPr defaultColWidth="10.8515625" defaultRowHeight="15"/>
  <cols>
    <col min="1" max="1" width="25.421875" style="15" customWidth="1"/>
    <col min="2" max="2" width="19.28125" style="15" customWidth="1"/>
    <col min="3" max="3" width="17.421875" style="15" customWidth="1"/>
    <col min="4" max="4" width="33.00390625" style="15" customWidth="1"/>
    <col min="5" max="6" width="10.8515625" style="15" customWidth="1"/>
    <col min="7" max="7" width="16.140625" style="15" customWidth="1"/>
    <col min="8" max="8" width="43.7109375" style="15" customWidth="1"/>
    <col min="9" max="9" width="10.8515625" style="15" customWidth="1"/>
    <col min="10" max="10" width="40.00390625" style="15" customWidth="1"/>
    <col min="11" max="11" width="22.00390625" style="15" customWidth="1"/>
    <col min="12" max="12" width="10.140625" style="15" customWidth="1"/>
    <col min="13" max="13" width="38.7109375" style="15" customWidth="1"/>
    <col min="14" max="14" width="23.421875" style="15" customWidth="1"/>
    <col min="15" max="16384" width="10.8515625" style="15" customWidth="1"/>
  </cols>
  <sheetData>
    <row r="1" spans="1:14" ht="15">
      <c r="A1" s="332"/>
      <c r="B1" s="332"/>
      <c r="C1" s="332"/>
      <c r="D1" s="332"/>
      <c r="E1" s="332"/>
      <c r="F1" s="332"/>
      <c r="G1" s="332"/>
      <c r="H1" s="19"/>
      <c r="I1" s="19"/>
      <c r="J1" s="19"/>
      <c r="K1" s="19"/>
      <c r="L1" s="19"/>
      <c r="M1" s="20"/>
      <c r="N1" s="20"/>
    </row>
    <row r="2" spans="1:14" ht="15">
      <c r="A2" s="333" t="s">
        <v>9</v>
      </c>
      <c r="B2" s="333"/>
      <c r="C2" s="333"/>
      <c r="D2" s="333"/>
      <c r="E2" s="333"/>
      <c r="F2" s="333"/>
      <c r="G2" s="333"/>
      <c r="H2" s="19"/>
      <c r="I2" s="19"/>
      <c r="J2" s="19"/>
      <c r="K2" s="19"/>
      <c r="L2" s="19"/>
      <c r="M2" s="20"/>
      <c r="N2" s="20"/>
    </row>
    <row r="3" spans="1:14" ht="15">
      <c r="A3" s="333"/>
      <c r="B3" s="333"/>
      <c r="C3" s="333"/>
      <c r="D3" s="333"/>
      <c r="E3" s="333"/>
      <c r="F3" s="333"/>
      <c r="G3" s="333"/>
      <c r="H3" s="19"/>
      <c r="I3" s="19"/>
      <c r="J3" s="19"/>
      <c r="K3" s="19"/>
      <c r="L3" s="19"/>
      <c r="M3" s="20"/>
      <c r="N3" s="20"/>
    </row>
    <row r="4" spans="1:14" ht="15">
      <c r="A4" s="333"/>
      <c r="B4" s="333"/>
      <c r="C4" s="333"/>
      <c r="D4" s="333"/>
      <c r="E4" s="333"/>
      <c r="F4" s="333"/>
      <c r="G4" s="333"/>
      <c r="H4" s="19"/>
      <c r="I4" s="19"/>
      <c r="J4" s="19"/>
      <c r="K4" s="19"/>
      <c r="L4" s="19"/>
      <c r="M4" s="20"/>
      <c r="N4" s="20"/>
    </row>
    <row r="5" spans="1:14" ht="15">
      <c r="A5" s="333"/>
      <c r="B5" s="333"/>
      <c r="C5" s="333"/>
      <c r="D5" s="333"/>
      <c r="E5" s="333"/>
      <c r="F5" s="333"/>
      <c r="G5" s="333"/>
      <c r="H5" s="19"/>
      <c r="I5" s="19"/>
      <c r="J5" s="19"/>
      <c r="K5" s="19"/>
      <c r="L5" s="19"/>
      <c r="M5" s="20"/>
      <c r="N5" s="20"/>
    </row>
    <row r="6" spans="1:14" ht="15">
      <c r="A6" s="321" t="s">
        <v>10</v>
      </c>
      <c r="B6" s="321"/>
      <c r="C6" s="321"/>
      <c r="D6" s="321"/>
      <c r="E6" s="321"/>
      <c r="F6" s="321"/>
      <c r="G6" s="321"/>
      <c r="H6" s="19"/>
      <c r="I6" s="19"/>
      <c r="J6" s="19"/>
      <c r="K6" s="19"/>
      <c r="L6" s="19"/>
      <c r="M6" s="21"/>
      <c r="N6" s="21"/>
    </row>
    <row r="7" spans="1:14" ht="15">
      <c r="A7" s="227" t="s">
        <v>11</v>
      </c>
      <c r="B7" s="334" t="s">
        <v>12</v>
      </c>
      <c r="C7" s="334"/>
      <c r="D7" s="334"/>
      <c r="E7" s="327" t="s">
        <v>13</v>
      </c>
      <c r="F7" s="327"/>
      <c r="G7" s="327"/>
      <c r="H7" s="19"/>
      <c r="I7" s="19"/>
      <c r="J7" s="19"/>
      <c r="K7" s="19"/>
      <c r="L7" s="19"/>
      <c r="M7" s="20"/>
      <c r="N7" s="20"/>
    </row>
    <row r="8" spans="1:14" ht="57" customHeight="1">
      <c r="A8" s="24" t="str">
        <f>'CCI INVESTIGACION'!C9</f>
        <v>Docentes en proyectos de investigación</v>
      </c>
      <c r="B8" s="330">
        <f>'CCI INVESTIGACION'!G9</f>
        <v>0.7</v>
      </c>
      <c r="C8" s="331"/>
      <c r="D8" s="331"/>
      <c r="E8" s="326" t="s">
        <v>14</v>
      </c>
      <c r="F8" s="326"/>
      <c r="G8" s="326"/>
      <c r="H8" s="19"/>
      <c r="I8" s="19"/>
      <c r="J8" s="19"/>
      <c r="K8" s="19"/>
      <c r="L8" s="19"/>
      <c r="M8" s="20"/>
      <c r="N8" s="20"/>
    </row>
    <row r="9" spans="1:14" ht="15">
      <c r="A9" s="327" t="s">
        <v>15</v>
      </c>
      <c r="B9" s="327"/>
      <c r="C9" s="327"/>
      <c r="D9" s="327"/>
      <c r="E9" s="327"/>
      <c r="F9" s="327"/>
      <c r="G9" s="327"/>
      <c r="H9" s="19"/>
      <c r="I9" s="19"/>
      <c r="J9" s="19"/>
      <c r="K9" s="19"/>
      <c r="L9" s="19"/>
      <c r="M9" s="20"/>
      <c r="N9" s="20"/>
    </row>
    <row r="10" spans="1:14" ht="37.5" customHeight="1">
      <c r="A10" s="335" t="str">
        <f>'CCI INVESTIGACION'!E9</f>
        <v>Determinar el porcentaje de docentes de la Facultad vinculados a proyectos de investigación</v>
      </c>
      <c r="B10" s="335"/>
      <c r="C10" s="335"/>
      <c r="D10" s="335"/>
      <c r="E10" s="335"/>
      <c r="F10" s="335"/>
      <c r="G10" s="335"/>
      <c r="H10" s="19"/>
      <c r="I10" s="19"/>
      <c r="J10" s="19"/>
      <c r="K10" s="19"/>
      <c r="L10" s="19"/>
      <c r="M10" s="20"/>
      <c r="N10" s="20"/>
    </row>
    <row r="11" spans="1:14" ht="15">
      <c r="A11" s="327" t="s">
        <v>16</v>
      </c>
      <c r="B11" s="327"/>
      <c r="C11" s="327"/>
      <c r="D11" s="327"/>
      <c r="E11" s="327"/>
      <c r="F11" s="327"/>
      <c r="G11" s="327"/>
      <c r="H11" s="19"/>
      <c r="I11" s="19"/>
      <c r="J11" s="19"/>
      <c r="K11" s="19"/>
      <c r="L11" s="19"/>
      <c r="M11" s="20"/>
      <c r="N11" s="20"/>
    </row>
    <row r="12" spans="1:14" ht="60" customHeight="1">
      <c r="A12" s="336" t="str">
        <f>'CCI INVESTIGACION'!D9</f>
        <v>Numero de docentes TC y MT investigadores vinculados a proyectos/Total de docentes TC y MT en el periodo.</v>
      </c>
      <c r="B12" s="335"/>
      <c r="C12" s="335"/>
      <c r="D12" s="335"/>
      <c r="E12" s="335"/>
      <c r="F12" s="335"/>
      <c r="G12" s="335"/>
      <c r="H12" s="19"/>
      <c r="I12" s="19"/>
      <c r="J12" s="19"/>
      <c r="K12" s="19"/>
      <c r="L12" s="19"/>
      <c r="M12" s="20"/>
      <c r="N12" s="20"/>
    </row>
    <row r="13" spans="1:14" ht="15">
      <c r="A13" s="327" t="s">
        <v>17</v>
      </c>
      <c r="B13" s="327"/>
      <c r="C13" s="327"/>
      <c r="D13" s="334" t="s">
        <v>18</v>
      </c>
      <c r="E13" s="334"/>
      <c r="F13" s="334"/>
      <c r="G13" s="334"/>
      <c r="H13" s="19"/>
      <c r="I13" s="19"/>
      <c r="J13" s="19"/>
      <c r="K13" s="19"/>
      <c r="L13" s="19"/>
      <c r="M13" s="20"/>
      <c r="N13" s="20"/>
    </row>
    <row r="14" spans="1:14" ht="15">
      <c r="A14" s="325" t="s">
        <v>111</v>
      </c>
      <c r="B14" s="325"/>
      <c r="C14" s="325"/>
      <c r="D14" s="326" t="s">
        <v>104</v>
      </c>
      <c r="E14" s="326"/>
      <c r="F14" s="326"/>
      <c r="G14" s="326"/>
      <c r="H14" s="19"/>
      <c r="I14" s="19"/>
      <c r="J14" s="19"/>
      <c r="K14" s="19"/>
      <c r="L14" s="19"/>
      <c r="M14" s="20"/>
      <c r="N14" s="20"/>
    </row>
    <row r="15" spans="1:14" ht="27.95" customHeight="1">
      <c r="A15" s="325"/>
      <c r="B15" s="325"/>
      <c r="C15" s="325"/>
      <c r="D15" s="326"/>
      <c r="E15" s="326"/>
      <c r="F15" s="326"/>
      <c r="G15" s="326"/>
      <c r="H15" s="19"/>
      <c r="I15" s="19"/>
      <c r="J15" s="19"/>
      <c r="K15" s="19"/>
      <c r="L15" s="19"/>
      <c r="M15" s="20"/>
      <c r="N15" s="20"/>
    </row>
    <row r="16" spans="1:14" ht="15">
      <c r="A16" s="327" t="s">
        <v>19</v>
      </c>
      <c r="B16" s="327"/>
      <c r="C16" s="327"/>
      <c r="D16" s="327" t="s">
        <v>20</v>
      </c>
      <c r="E16" s="327"/>
      <c r="F16" s="327"/>
      <c r="G16" s="327"/>
      <c r="H16" s="19"/>
      <c r="I16" s="19"/>
      <c r="J16" s="19"/>
      <c r="K16" s="19"/>
      <c r="L16" s="19"/>
      <c r="M16" s="20"/>
      <c r="N16" s="20"/>
    </row>
    <row r="17" spans="1:14" ht="15">
      <c r="A17" s="328" t="s">
        <v>104</v>
      </c>
      <c r="B17" s="326"/>
      <c r="C17" s="326"/>
      <c r="D17" s="326" t="s">
        <v>251</v>
      </c>
      <c r="E17" s="326"/>
      <c r="F17" s="326"/>
      <c r="G17" s="326"/>
      <c r="H17" s="19"/>
      <c r="I17" s="19"/>
      <c r="J17" s="19"/>
      <c r="K17" s="19"/>
      <c r="L17" s="19"/>
      <c r="M17" s="20"/>
      <c r="N17" s="20"/>
    </row>
    <row r="18" spans="1:14" ht="15">
      <c r="A18" s="326"/>
      <c r="B18" s="326"/>
      <c r="C18" s="326"/>
      <c r="D18" s="326"/>
      <c r="E18" s="326"/>
      <c r="F18" s="326"/>
      <c r="G18" s="326"/>
      <c r="H18" s="19"/>
      <c r="I18" s="19"/>
      <c r="J18" s="19"/>
      <c r="K18" s="19"/>
      <c r="L18" s="19"/>
      <c r="M18" s="20"/>
      <c r="N18" s="20"/>
    </row>
    <row r="19" spans="1:14" ht="15">
      <c r="A19" s="320" t="s">
        <v>21</v>
      </c>
      <c r="B19" s="321"/>
      <c r="C19" s="321"/>
      <c r="D19" s="321"/>
      <c r="E19" s="321"/>
      <c r="F19" s="320"/>
      <c r="G19" s="320"/>
      <c r="H19" s="19"/>
      <c r="I19" s="19"/>
      <c r="J19" s="19"/>
      <c r="K19" s="19"/>
      <c r="L19" s="19"/>
      <c r="M19" s="20"/>
      <c r="N19" s="20"/>
    </row>
    <row r="20" spans="1:14" ht="15">
      <c r="A20" s="322" t="s">
        <v>22</v>
      </c>
      <c r="B20" s="322"/>
      <c r="C20" s="322"/>
      <c r="D20" s="322"/>
      <c r="E20" s="323"/>
      <c r="F20" s="26"/>
      <c r="G20" s="26"/>
      <c r="H20" s="19"/>
      <c r="I20" s="19"/>
      <c r="J20" s="19"/>
      <c r="K20" s="19"/>
      <c r="L20" s="19"/>
      <c r="M20" s="20"/>
      <c r="N20" s="20"/>
    </row>
    <row r="21" spans="1:14" ht="30">
      <c r="A21" s="228" t="s">
        <v>23</v>
      </c>
      <c r="B21" s="28" t="s">
        <v>24</v>
      </c>
      <c r="C21" s="231" t="s">
        <v>25</v>
      </c>
      <c r="D21" s="231" t="s">
        <v>103</v>
      </c>
      <c r="E21" s="233" t="s">
        <v>0</v>
      </c>
      <c r="F21" s="30"/>
      <c r="G21" s="31"/>
      <c r="H21" s="19"/>
      <c r="I21" s="19"/>
      <c r="J21" s="19"/>
      <c r="K21" s="19"/>
      <c r="L21" s="19"/>
      <c r="M21" s="31"/>
      <c r="N21" s="31"/>
    </row>
    <row r="22" spans="1:14" ht="33" customHeight="1">
      <c r="A22" s="136" t="s">
        <v>322</v>
      </c>
      <c r="B22" s="137">
        <f>K56</f>
        <v>18</v>
      </c>
      <c r="C22" s="137">
        <f>K55</f>
        <v>11</v>
      </c>
      <c r="D22" s="34">
        <f aca="true" t="shared" si="0" ref="D22:D23">C22/B22</f>
        <v>0.6111111111111112</v>
      </c>
      <c r="E22" s="230">
        <f>B8</f>
        <v>0.7</v>
      </c>
      <c r="F22" s="37"/>
      <c r="G22" s="31"/>
      <c r="H22" s="19"/>
      <c r="I22" s="19"/>
      <c r="J22" s="19"/>
      <c r="K22" s="19"/>
      <c r="L22" s="19"/>
      <c r="M22" s="31"/>
      <c r="N22" s="31"/>
    </row>
    <row r="23" spans="1:14" ht="33" customHeight="1">
      <c r="A23" s="136" t="s">
        <v>323</v>
      </c>
      <c r="B23" s="137">
        <f>N57</f>
        <v>19</v>
      </c>
      <c r="C23" s="137">
        <f>N56</f>
        <v>10</v>
      </c>
      <c r="D23" s="161">
        <f t="shared" si="0"/>
        <v>0.5263157894736842</v>
      </c>
      <c r="E23" s="230">
        <f>B8</f>
        <v>0.7</v>
      </c>
      <c r="F23" s="37"/>
      <c r="G23" s="31"/>
      <c r="H23" s="19"/>
      <c r="I23" s="19"/>
      <c r="J23" s="19"/>
      <c r="K23" s="19"/>
      <c r="L23" s="19"/>
      <c r="M23" s="31"/>
      <c r="N23" s="31"/>
    </row>
    <row r="24" spans="1:14" ht="15">
      <c r="A24" s="324" t="s">
        <v>26</v>
      </c>
      <c r="B24" s="324"/>
      <c r="C24" s="324"/>
      <c r="D24" s="324"/>
      <c r="E24" s="324"/>
      <c r="F24" s="324"/>
      <c r="G24" s="324"/>
      <c r="H24" s="19"/>
      <c r="I24" s="19"/>
      <c r="J24" s="19"/>
      <c r="K24" s="19"/>
      <c r="L24" s="19"/>
      <c r="M24" s="20"/>
      <c r="N24" s="20"/>
    </row>
    <row r="25" spans="1:14" ht="15">
      <c r="A25" s="325"/>
      <c r="B25" s="325"/>
      <c r="C25" s="325"/>
      <c r="D25" s="325"/>
      <c r="E25" s="325"/>
      <c r="F25" s="325"/>
      <c r="G25" s="325"/>
      <c r="H25" s="19"/>
      <c r="I25" s="19"/>
      <c r="J25" s="19"/>
      <c r="K25" s="19"/>
      <c r="L25" s="19"/>
      <c r="M25" s="20"/>
      <c r="N25" s="20"/>
    </row>
    <row r="26" spans="1:14" ht="300" customHeight="1">
      <c r="A26" s="325"/>
      <c r="B26" s="325"/>
      <c r="C26" s="325"/>
      <c r="D26" s="325"/>
      <c r="E26" s="325"/>
      <c r="F26" s="325"/>
      <c r="G26" s="325"/>
      <c r="H26" s="19"/>
      <c r="I26" s="19"/>
      <c r="J26" s="19"/>
      <c r="K26" s="19"/>
      <c r="L26" s="19"/>
      <c r="M26" s="20"/>
      <c r="N26" s="20"/>
    </row>
    <row r="27" spans="1:14" ht="15">
      <c r="A27" s="321" t="s">
        <v>27</v>
      </c>
      <c r="B27" s="321"/>
      <c r="C27" s="321"/>
      <c r="D27" s="321"/>
      <c r="E27" s="321"/>
      <c r="F27" s="321"/>
      <c r="G27" s="321"/>
      <c r="H27" s="324"/>
      <c r="I27" s="38"/>
      <c r="J27" s="38"/>
      <c r="K27" s="38"/>
      <c r="L27" s="38"/>
      <c r="M27" s="20"/>
      <c r="N27" s="20"/>
    </row>
    <row r="28" spans="1:14" ht="30">
      <c r="A28" s="233" t="s">
        <v>23</v>
      </c>
      <c r="B28" s="337" t="s">
        <v>28</v>
      </c>
      <c r="C28" s="337"/>
      <c r="D28" s="337"/>
      <c r="E28" s="337"/>
      <c r="F28" s="337"/>
      <c r="G28" s="231" t="s">
        <v>29</v>
      </c>
      <c r="H28" s="231" t="s">
        <v>30</v>
      </c>
      <c r="I28" s="41"/>
      <c r="J28" s="41"/>
      <c r="K28" s="41"/>
      <c r="L28" s="41"/>
      <c r="M28" s="42"/>
      <c r="N28" s="42"/>
    </row>
    <row r="29" spans="1:14" ht="69.95" customHeight="1">
      <c r="A29" s="216" t="s">
        <v>326</v>
      </c>
      <c r="B29" s="319" t="s">
        <v>311</v>
      </c>
      <c r="C29" s="319"/>
      <c r="D29" s="319"/>
      <c r="E29" s="319"/>
      <c r="F29" s="319"/>
      <c r="G29" s="217"/>
      <c r="H29" s="217" t="s">
        <v>31</v>
      </c>
      <c r="J29" s="317"/>
      <c r="K29" s="318"/>
      <c r="L29" s="31"/>
      <c r="M29" s="317"/>
      <c r="N29" s="318"/>
    </row>
    <row r="30" spans="1:14" ht="69.95" customHeight="1">
      <c r="A30" s="216" t="s">
        <v>323</v>
      </c>
      <c r="B30" s="319" t="s">
        <v>335</v>
      </c>
      <c r="C30" s="319"/>
      <c r="D30" s="319"/>
      <c r="E30" s="319"/>
      <c r="F30" s="319"/>
      <c r="G30" s="217"/>
      <c r="H30" s="217" t="s">
        <v>199</v>
      </c>
      <c r="J30" s="317"/>
      <c r="K30" s="318"/>
      <c r="L30" s="31"/>
      <c r="M30" s="317"/>
      <c r="N30" s="318"/>
    </row>
    <row r="32" spans="10:14" ht="15">
      <c r="J32" s="314">
        <v>43101</v>
      </c>
      <c r="K32" s="315"/>
      <c r="M32" s="314">
        <v>43282</v>
      </c>
      <c r="N32" s="315"/>
    </row>
    <row r="35" spans="10:14" ht="15">
      <c r="J35" s="314" t="s">
        <v>322</v>
      </c>
      <c r="K35" s="315"/>
      <c r="M35" s="314">
        <v>43647</v>
      </c>
      <c r="N35" s="315"/>
    </row>
    <row r="36" spans="9:14" ht="45">
      <c r="I36" s="15" t="s">
        <v>331</v>
      </c>
      <c r="J36" s="233" t="s">
        <v>134</v>
      </c>
      <c r="K36" s="231" t="s">
        <v>32</v>
      </c>
      <c r="L36" s="15" t="s">
        <v>331</v>
      </c>
      <c r="M36" s="233" t="s">
        <v>134</v>
      </c>
      <c r="N36" s="231" t="s">
        <v>32</v>
      </c>
    </row>
    <row r="37" spans="9:14" ht="15">
      <c r="I37" s="15" t="s">
        <v>293</v>
      </c>
      <c r="J37" s="174" t="s">
        <v>72</v>
      </c>
      <c r="K37" s="170">
        <v>0</v>
      </c>
      <c r="M37" s="170" t="s">
        <v>332</v>
      </c>
      <c r="N37" s="170">
        <v>0</v>
      </c>
    </row>
    <row r="38" spans="9:14" ht="15">
      <c r="I38" s="15" t="s">
        <v>293</v>
      </c>
      <c r="J38" s="174" t="s">
        <v>280</v>
      </c>
      <c r="K38" s="170">
        <v>1</v>
      </c>
      <c r="M38" s="174" t="s">
        <v>72</v>
      </c>
      <c r="N38" s="170">
        <v>0</v>
      </c>
    </row>
    <row r="39" spans="9:14" ht="15">
      <c r="I39" s="15" t="s">
        <v>294</v>
      </c>
      <c r="J39" s="182" t="s">
        <v>296</v>
      </c>
      <c r="K39" s="170">
        <v>1</v>
      </c>
      <c r="M39" s="174" t="s">
        <v>280</v>
      </c>
      <c r="N39" s="170">
        <v>1</v>
      </c>
    </row>
    <row r="40" spans="9:14" ht="15">
      <c r="I40" s="15" t="s">
        <v>293</v>
      </c>
      <c r="J40" s="174" t="s">
        <v>201</v>
      </c>
      <c r="K40" s="170">
        <v>1</v>
      </c>
      <c r="M40" s="182" t="s">
        <v>296</v>
      </c>
      <c r="N40" s="170">
        <v>1</v>
      </c>
    </row>
    <row r="41" spans="9:14" ht="15">
      <c r="I41" s="15" t="s">
        <v>293</v>
      </c>
      <c r="J41" s="171" t="s">
        <v>213</v>
      </c>
      <c r="K41" s="170">
        <v>1</v>
      </c>
      <c r="M41" s="174" t="s">
        <v>201</v>
      </c>
      <c r="N41" s="170">
        <v>1</v>
      </c>
    </row>
    <row r="42" spans="9:14" ht="15">
      <c r="I42" s="15" t="s">
        <v>293</v>
      </c>
      <c r="J42" s="171" t="s">
        <v>98</v>
      </c>
      <c r="K42" s="170">
        <v>1</v>
      </c>
      <c r="M42" s="171" t="s">
        <v>213</v>
      </c>
      <c r="N42" s="170">
        <v>1</v>
      </c>
    </row>
    <row r="43" spans="9:14" ht="15">
      <c r="I43" s="15" t="s">
        <v>293</v>
      </c>
      <c r="J43" s="170" t="s">
        <v>202</v>
      </c>
      <c r="K43" s="170">
        <v>0</v>
      </c>
      <c r="M43" s="171" t="s">
        <v>98</v>
      </c>
      <c r="N43" s="170">
        <v>1</v>
      </c>
    </row>
    <row r="44" spans="9:14" ht="15">
      <c r="I44" s="15" t="s">
        <v>293</v>
      </c>
      <c r="J44" s="171" t="s">
        <v>203</v>
      </c>
      <c r="K44" s="170">
        <v>1</v>
      </c>
      <c r="M44" s="170" t="s">
        <v>202</v>
      </c>
      <c r="N44" s="170">
        <v>0</v>
      </c>
    </row>
    <row r="45" spans="9:14" ht="15">
      <c r="I45" s="15" t="s">
        <v>293</v>
      </c>
      <c r="J45" s="171" t="s">
        <v>220</v>
      </c>
      <c r="K45" s="170">
        <v>1</v>
      </c>
      <c r="M45" s="171" t="s">
        <v>203</v>
      </c>
      <c r="N45" s="170">
        <v>1</v>
      </c>
    </row>
    <row r="46" spans="9:14" ht="15">
      <c r="I46" s="15" t="s">
        <v>292</v>
      </c>
      <c r="J46" s="170" t="s">
        <v>206</v>
      </c>
      <c r="K46" s="170">
        <v>0</v>
      </c>
      <c r="M46" s="171" t="s">
        <v>220</v>
      </c>
      <c r="N46" s="170">
        <v>1</v>
      </c>
    </row>
    <row r="47" spans="9:14" ht="15">
      <c r="I47" s="15" t="s">
        <v>293</v>
      </c>
      <c r="J47" s="170" t="s">
        <v>291</v>
      </c>
      <c r="K47" s="170">
        <v>0</v>
      </c>
      <c r="M47" s="170" t="s">
        <v>206</v>
      </c>
      <c r="N47" s="170">
        <v>0</v>
      </c>
    </row>
    <row r="48" spans="9:14" ht="15">
      <c r="I48" s="15" t="s">
        <v>293</v>
      </c>
      <c r="J48" s="170" t="s">
        <v>295</v>
      </c>
      <c r="K48" s="170">
        <v>0</v>
      </c>
      <c r="M48" s="170" t="s">
        <v>291</v>
      </c>
      <c r="N48" s="170">
        <v>0</v>
      </c>
    </row>
    <row r="49" spans="9:14" ht="15">
      <c r="I49" s="15" t="s">
        <v>293</v>
      </c>
      <c r="J49" s="171" t="s">
        <v>205</v>
      </c>
      <c r="K49" s="170">
        <v>0</v>
      </c>
      <c r="M49" s="170" t="s">
        <v>295</v>
      </c>
      <c r="N49" s="170">
        <v>0</v>
      </c>
    </row>
    <row r="50" spans="9:14" ht="15">
      <c r="I50" s="15" t="s">
        <v>293</v>
      </c>
      <c r="J50" s="170" t="s">
        <v>247</v>
      </c>
      <c r="K50" s="170">
        <v>0</v>
      </c>
      <c r="M50" s="171" t="s">
        <v>205</v>
      </c>
      <c r="N50" s="170">
        <v>0</v>
      </c>
    </row>
    <row r="51" spans="9:14" ht="15">
      <c r="I51" s="15" t="s">
        <v>293</v>
      </c>
      <c r="J51" s="170" t="s">
        <v>281</v>
      </c>
      <c r="K51" s="170">
        <v>1</v>
      </c>
      <c r="M51" s="170" t="s">
        <v>247</v>
      </c>
      <c r="N51" s="170">
        <v>0</v>
      </c>
    </row>
    <row r="52" spans="9:14" ht="15">
      <c r="I52" s="15" t="s">
        <v>293</v>
      </c>
      <c r="J52" s="171" t="s">
        <v>211</v>
      </c>
      <c r="K52" s="170">
        <v>1</v>
      </c>
      <c r="M52" s="170" t="s">
        <v>281</v>
      </c>
      <c r="N52" s="170">
        <v>1</v>
      </c>
    </row>
    <row r="53" spans="9:14" ht="15">
      <c r="I53" s="15" t="s">
        <v>293</v>
      </c>
      <c r="J53" s="171" t="s">
        <v>95</v>
      </c>
      <c r="K53" s="170">
        <v>1</v>
      </c>
      <c r="M53" s="171" t="s">
        <v>211</v>
      </c>
      <c r="N53" s="170">
        <v>0</v>
      </c>
    </row>
    <row r="54" spans="9:14" ht="15">
      <c r="I54" s="15" t="s">
        <v>293</v>
      </c>
      <c r="J54" s="183" t="s">
        <v>245</v>
      </c>
      <c r="K54" s="170">
        <v>1</v>
      </c>
      <c r="M54" s="171" t="s">
        <v>95</v>
      </c>
      <c r="N54" s="170">
        <v>1</v>
      </c>
    </row>
    <row r="55" spans="10:14" ht="25.5">
      <c r="J55" s="177" t="s">
        <v>164</v>
      </c>
      <c r="K55" s="178">
        <f>SUM(K37:K54)</f>
        <v>11</v>
      </c>
      <c r="M55" s="183" t="s">
        <v>245</v>
      </c>
      <c r="N55" s="170">
        <v>1</v>
      </c>
    </row>
    <row r="56" spans="10:14" ht="25.5">
      <c r="J56" s="179" t="s">
        <v>33</v>
      </c>
      <c r="K56" s="180">
        <f>COUNTIF(J37:J54,"*")</f>
        <v>18</v>
      </c>
      <c r="M56" s="177" t="s">
        <v>164</v>
      </c>
      <c r="N56" s="178">
        <f>SUM(N37:N55)</f>
        <v>10</v>
      </c>
    </row>
    <row r="57" spans="10:14" ht="15">
      <c r="J57" s="178" t="s">
        <v>34</v>
      </c>
      <c r="K57" s="181">
        <f>K55/K56</f>
        <v>0.6111111111111112</v>
      </c>
      <c r="M57" s="179" t="s">
        <v>33</v>
      </c>
      <c r="N57" s="180">
        <f>COUNTIF(M37:M55,"*")</f>
        <v>19</v>
      </c>
    </row>
    <row r="58" spans="10:14" ht="15">
      <c r="J58" s="15" t="s">
        <v>297</v>
      </c>
      <c r="M58" s="178" t="s">
        <v>34</v>
      </c>
      <c r="N58" s="181">
        <f>N56/N57</f>
        <v>0.5263157894736842</v>
      </c>
    </row>
  </sheetData>
  <mergeCells count="35">
    <mergeCell ref="B8:D8"/>
    <mergeCell ref="E8:G8"/>
    <mergeCell ref="A1:G1"/>
    <mergeCell ref="A2:G5"/>
    <mergeCell ref="A6:G6"/>
    <mergeCell ref="B7:D7"/>
    <mergeCell ref="E7:G7"/>
    <mergeCell ref="A9:G9"/>
    <mergeCell ref="A10:G10"/>
    <mergeCell ref="A11:G11"/>
    <mergeCell ref="A12:G12"/>
    <mergeCell ref="A13:C13"/>
    <mergeCell ref="D13:G13"/>
    <mergeCell ref="B28:F28"/>
    <mergeCell ref="A14:C15"/>
    <mergeCell ref="D14:G15"/>
    <mergeCell ref="A16:C16"/>
    <mergeCell ref="D16:G16"/>
    <mergeCell ref="A17:C18"/>
    <mergeCell ref="D17:G18"/>
    <mergeCell ref="A19:G19"/>
    <mergeCell ref="A20:E20"/>
    <mergeCell ref="A24:G24"/>
    <mergeCell ref="A25:G26"/>
    <mergeCell ref="A27:H27"/>
    <mergeCell ref="J35:K35"/>
    <mergeCell ref="J30:K30"/>
    <mergeCell ref="M30:N30"/>
    <mergeCell ref="M35:N35"/>
    <mergeCell ref="B29:F29"/>
    <mergeCell ref="J29:K29"/>
    <mergeCell ref="M29:N29"/>
    <mergeCell ref="J32:K32"/>
    <mergeCell ref="M32:N32"/>
    <mergeCell ref="B30:F30"/>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BC106"/>
  <sheetViews>
    <sheetView zoomScale="125" zoomScaleNormal="125" workbookViewId="0" topLeftCell="B29">
      <selection activeCell="N13" sqref="N13"/>
    </sheetView>
  </sheetViews>
  <sheetFormatPr defaultColWidth="10.8515625" defaultRowHeight="15"/>
  <cols>
    <col min="1" max="1" width="24.7109375" style="15" customWidth="1"/>
    <col min="2" max="2" width="23.140625" style="15" customWidth="1"/>
    <col min="3" max="3" width="21.7109375" style="15" customWidth="1"/>
    <col min="4" max="4" width="20.28125" style="15" customWidth="1"/>
    <col min="5" max="5" width="22.140625" style="15" customWidth="1"/>
    <col min="6" max="6" width="10.8515625" style="15" customWidth="1"/>
    <col min="7" max="7" width="39.00390625" style="15" customWidth="1"/>
    <col min="8" max="8" width="27.7109375" style="15" customWidth="1"/>
    <col min="9" max="9" width="69.28125" style="15" customWidth="1"/>
    <col min="10" max="10" width="18.421875" style="15" customWidth="1"/>
    <col min="11" max="11" width="3.8515625" style="15" customWidth="1"/>
    <col min="12" max="12" width="52.7109375" style="15" customWidth="1"/>
    <col min="13" max="13" width="26.140625" style="15" customWidth="1"/>
    <col min="14" max="16384" width="10.8515625" style="15" customWidth="1"/>
  </cols>
  <sheetData>
    <row r="1" spans="1:10" ht="15">
      <c r="A1" s="332"/>
      <c r="B1" s="332"/>
      <c r="C1" s="332"/>
      <c r="D1" s="332"/>
      <c r="E1" s="332"/>
      <c r="F1" s="332"/>
      <c r="G1" s="332"/>
      <c r="H1" s="19"/>
      <c r="I1" s="20"/>
      <c r="J1" s="20"/>
    </row>
    <row r="2" spans="1:10" ht="15">
      <c r="A2" s="333" t="s">
        <v>9</v>
      </c>
      <c r="B2" s="333"/>
      <c r="C2" s="333"/>
      <c r="D2" s="333"/>
      <c r="E2" s="333"/>
      <c r="F2" s="333"/>
      <c r="G2" s="333"/>
      <c r="H2" s="19"/>
      <c r="I2" s="20"/>
      <c r="J2" s="20"/>
    </row>
    <row r="3" spans="1:10" ht="15">
      <c r="A3" s="333"/>
      <c r="B3" s="333"/>
      <c r="C3" s="333"/>
      <c r="D3" s="333"/>
      <c r="E3" s="333"/>
      <c r="F3" s="333"/>
      <c r="G3" s="333"/>
      <c r="H3" s="19"/>
      <c r="I3" s="47" t="s">
        <v>14</v>
      </c>
      <c r="J3" s="20"/>
    </row>
    <row r="4" spans="1:10" ht="9.75" customHeight="1">
      <c r="A4" s="333"/>
      <c r="B4" s="333"/>
      <c r="C4" s="333"/>
      <c r="D4" s="333"/>
      <c r="E4" s="333"/>
      <c r="F4" s="333"/>
      <c r="G4" s="333"/>
      <c r="H4" s="19"/>
      <c r="I4" s="47" t="s">
        <v>35</v>
      </c>
      <c r="J4" s="20"/>
    </row>
    <row r="5" spans="1:10" ht="15" hidden="1">
      <c r="A5" s="333"/>
      <c r="B5" s="333"/>
      <c r="C5" s="333"/>
      <c r="D5" s="333"/>
      <c r="E5" s="333"/>
      <c r="F5" s="333"/>
      <c r="G5" s="333"/>
      <c r="H5" s="19"/>
      <c r="I5" s="47" t="s">
        <v>36</v>
      </c>
      <c r="J5" s="20"/>
    </row>
    <row r="6" spans="1:10" ht="15">
      <c r="A6" s="321" t="s">
        <v>10</v>
      </c>
      <c r="B6" s="321"/>
      <c r="C6" s="321"/>
      <c r="D6" s="321"/>
      <c r="E6" s="321"/>
      <c r="F6" s="321"/>
      <c r="G6" s="321"/>
      <c r="H6" s="19"/>
      <c r="I6" s="21"/>
      <c r="J6" s="21"/>
    </row>
    <row r="7" spans="1:10" ht="15">
      <c r="A7" s="227" t="s">
        <v>11</v>
      </c>
      <c r="B7" s="334" t="s">
        <v>12</v>
      </c>
      <c r="C7" s="334"/>
      <c r="D7" s="334"/>
      <c r="E7" s="327" t="s">
        <v>13</v>
      </c>
      <c r="F7" s="327"/>
      <c r="G7" s="327"/>
      <c r="H7" s="19"/>
      <c r="I7" s="20"/>
      <c r="J7" s="20"/>
    </row>
    <row r="8" spans="1:10" ht="63.75" customHeight="1">
      <c r="A8" s="24" t="str">
        <f>'CCI INVESTIGACION'!C10</f>
        <v>Eficacia en la ejecución de proyectos de Investigación</v>
      </c>
      <c r="B8" s="330">
        <f>'CCI INVESTIGACION'!G10</f>
        <v>1</v>
      </c>
      <c r="C8" s="331"/>
      <c r="D8" s="331"/>
      <c r="E8" s="326" t="s">
        <v>14</v>
      </c>
      <c r="F8" s="326"/>
      <c r="G8" s="326"/>
      <c r="H8" s="19"/>
      <c r="I8" s="20"/>
      <c r="J8" s="20"/>
    </row>
    <row r="9" spans="1:10" ht="15">
      <c r="A9" s="327" t="s">
        <v>15</v>
      </c>
      <c r="B9" s="327"/>
      <c r="C9" s="327"/>
      <c r="D9" s="327"/>
      <c r="E9" s="327"/>
      <c r="F9" s="327"/>
      <c r="G9" s="327"/>
      <c r="H9" s="19"/>
      <c r="I9" s="20"/>
      <c r="J9" s="20"/>
    </row>
    <row r="10" spans="1:10" ht="42" customHeight="1">
      <c r="A10" s="335" t="str">
        <f>'CCI INVESTIGACION'!E10</f>
        <v>Determinar el porcentaje de proyectos de investigación presentados y activos</v>
      </c>
      <c r="B10" s="335"/>
      <c r="C10" s="335"/>
      <c r="D10" s="335"/>
      <c r="E10" s="335"/>
      <c r="F10" s="335"/>
      <c r="G10" s="335"/>
      <c r="H10" s="19"/>
      <c r="I10" s="20"/>
      <c r="J10" s="20"/>
    </row>
    <row r="11" spans="1:10" ht="15">
      <c r="A11" s="327" t="s">
        <v>16</v>
      </c>
      <c r="B11" s="327"/>
      <c r="C11" s="327"/>
      <c r="D11" s="327"/>
      <c r="E11" s="327"/>
      <c r="F11" s="327"/>
      <c r="G11" s="327"/>
      <c r="H11" s="19"/>
      <c r="I11" s="20"/>
      <c r="J11" s="20"/>
    </row>
    <row r="12" spans="1:10" ht="36.75" customHeight="1">
      <c r="A12" s="336" t="str">
        <f>'CCI INVESTIGACION'!D10</f>
        <v>Proyectos de investigación activos*100/Número de proyectos presentados en convocatoria</v>
      </c>
      <c r="B12" s="335"/>
      <c r="C12" s="335"/>
      <c r="D12" s="335"/>
      <c r="E12" s="335"/>
      <c r="F12" s="335"/>
      <c r="G12" s="335"/>
      <c r="H12" s="19"/>
      <c r="I12" s="20"/>
      <c r="J12" s="20"/>
    </row>
    <row r="13" spans="1:10" ht="15">
      <c r="A13" s="327" t="s">
        <v>17</v>
      </c>
      <c r="B13" s="327"/>
      <c r="C13" s="327"/>
      <c r="D13" s="334" t="s">
        <v>18</v>
      </c>
      <c r="E13" s="334"/>
      <c r="F13" s="334"/>
      <c r="G13" s="334"/>
      <c r="H13" s="19"/>
      <c r="I13" s="20"/>
      <c r="J13" s="20"/>
    </row>
    <row r="14" spans="1:10" ht="14.1" customHeight="1">
      <c r="A14" s="325" t="s">
        <v>145</v>
      </c>
      <c r="B14" s="325"/>
      <c r="C14" s="325"/>
      <c r="D14" s="326" t="s">
        <v>107</v>
      </c>
      <c r="E14" s="326"/>
      <c r="F14" s="326"/>
      <c r="G14" s="326"/>
      <c r="H14" s="19"/>
      <c r="I14" s="20"/>
      <c r="J14" s="20"/>
    </row>
    <row r="15" spans="1:10" ht="40.5" customHeight="1">
      <c r="A15" s="325"/>
      <c r="B15" s="325"/>
      <c r="C15" s="325"/>
      <c r="D15" s="326"/>
      <c r="E15" s="326"/>
      <c r="F15" s="326"/>
      <c r="G15" s="326"/>
      <c r="H15" s="19"/>
      <c r="I15" s="20"/>
      <c r="J15" s="20"/>
    </row>
    <row r="16" spans="1:10" ht="15">
      <c r="A16" s="327" t="s">
        <v>19</v>
      </c>
      <c r="B16" s="327"/>
      <c r="C16" s="327"/>
      <c r="D16" s="327" t="s">
        <v>20</v>
      </c>
      <c r="E16" s="327"/>
      <c r="F16" s="327"/>
      <c r="G16" s="327"/>
      <c r="H16" s="19"/>
      <c r="I16" s="20"/>
      <c r="J16" s="20"/>
    </row>
    <row r="17" spans="1:10" ht="15">
      <c r="A17" s="328" t="s">
        <v>104</v>
      </c>
      <c r="B17" s="326"/>
      <c r="C17" s="326"/>
      <c r="D17" s="326" t="s">
        <v>136</v>
      </c>
      <c r="E17" s="326"/>
      <c r="F17" s="326"/>
      <c r="G17" s="326"/>
      <c r="H17" s="19"/>
      <c r="I17" s="20"/>
      <c r="J17" s="20"/>
    </row>
    <row r="18" spans="1:10" ht="15">
      <c r="A18" s="326"/>
      <c r="B18" s="326"/>
      <c r="C18" s="326"/>
      <c r="D18" s="326"/>
      <c r="E18" s="326"/>
      <c r="F18" s="326"/>
      <c r="G18" s="326"/>
      <c r="H18" s="19"/>
      <c r="I18" s="20"/>
      <c r="J18" s="20"/>
    </row>
    <row r="19" spans="1:10" ht="15">
      <c r="A19" s="320" t="s">
        <v>21</v>
      </c>
      <c r="B19" s="321"/>
      <c r="C19" s="321"/>
      <c r="D19" s="321"/>
      <c r="E19" s="320"/>
      <c r="F19" s="320"/>
      <c r="G19" s="320"/>
      <c r="H19" s="19"/>
      <c r="I19" s="20"/>
      <c r="J19" s="20"/>
    </row>
    <row r="20" spans="1:10" ht="15">
      <c r="A20" s="233"/>
      <c r="B20" s="339" t="s">
        <v>22</v>
      </c>
      <c r="C20" s="322"/>
      <c r="D20" s="322"/>
      <c r="E20" s="322"/>
      <c r="F20" s="322"/>
      <c r="G20" s="26"/>
      <c r="H20" s="19"/>
      <c r="I20" s="20"/>
      <c r="J20" s="20"/>
    </row>
    <row r="21" spans="2:10" ht="65.25" customHeight="1">
      <c r="B21" s="233" t="s">
        <v>37</v>
      </c>
      <c r="C21" s="231" t="s">
        <v>106</v>
      </c>
      <c r="D21" s="231" t="s">
        <v>137</v>
      </c>
      <c r="E21" s="231" t="s">
        <v>105</v>
      </c>
      <c r="F21" s="231" t="s">
        <v>0</v>
      </c>
      <c r="G21" s="31"/>
      <c r="H21" s="19"/>
      <c r="I21" s="31"/>
      <c r="J21" s="31"/>
    </row>
    <row r="22" spans="1:10" ht="27.95" customHeight="1">
      <c r="A22" s="31"/>
      <c r="B22" s="141" t="s">
        <v>327</v>
      </c>
      <c r="C22" s="137">
        <f>J46</f>
        <v>9</v>
      </c>
      <c r="D22" s="137">
        <f>J45</f>
        <v>9</v>
      </c>
      <c r="E22" s="56">
        <f aca="true" t="shared" si="0" ref="E22:E23">D22/C22</f>
        <v>1</v>
      </c>
      <c r="F22" s="230">
        <v>1</v>
      </c>
      <c r="G22" s="31"/>
      <c r="H22" s="19"/>
      <c r="I22" s="31"/>
      <c r="J22" s="31"/>
    </row>
    <row r="23" spans="1:10" ht="27.95" customHeight="1">
      <c r="A23" s="31"/>
      <c r="B23" s="141" t="s">
        <v>328</v>
      </c>
      <c r="C23" s="137">
        <f>M46</f>
        <v>7</v>
      </c>
      <c r="D23" s="137">
        <f>M45</f>
        <v>7</v>
      </c>
      <c r="E23" s="164">
        <f t="shared" si="0"/>
        <v>1</v>
      </c>
      <c r="F23" s="230">
        <v>1</v>
      </c>
      <c r="G23" s="31"/>
      <c r="H23" s="19"/>
      <c r="I23" s="31"/>
      <c r="J23" s="31"/>
    </row>
    <row r="24" spans="1:10" ht="15">
      <c r="A24" s="324" t="s">
        <v>26</v>
      </c>
      <c r="B24" s="324"/>
      <c r="C24" s="324"/>
      <c r="D24" s="324"/>
      <c r="E24" s="324"/>
      <c r="F24" s="324"/>
      <c r="G24" s="324"/>
      <c r="H24" s="19"/>
      <c r="I24" s="20"/>
      <c r="J24" s="20"/>
    </row>
    <row r="25" spans="1:10" ht="15">
      <c r="A25" s="325"/>
      <c r="B25" s="325"/>
      <c r="C25" s="325"/>
      <c r="D25" s="325"/>
      <c r="E25" s="325"/>
      <c r="F25" s="325"/>
      <c r="G25" s="325"/>
      <c r="H25" s="19"/>
      <c r="I25" s="20"/>
      <c r="J25" s="20"/>
    </row>
    <row r="26" spans="1:10" ht="300" customHeight="1">
      <c r="A26" s="325"/>
      <c r="B26" s="325"/>
      <c r="C26" s="325"/>
      <c r="D26" s="325"/>
      <c r="E26" s="325"/>
      <c r="F26" s="325"/>
      <c r="G26" s="325"/>
      <c r="H26" s="19"/>
      <c r="I26" s="20"/>
      <c r="J26" s="20"/>
    </row>
    <row r="27" spans="1:10" ht="15">
      <c r="A27" s="321" t="s">
        <v>27</v>
      </c>
      <c r="B27" s="321"/>
      <c r="C27" s="321"/>
      <c r="D27" s="321"/>
      <c r="E27" s="321"/>
      <c r="F27" s="321"/>
      <c r="G27" s="321"/>
      <c r="H27" s="324"/>
      <c r="I27" s="20"/>
      <c r="J27" s="20"/>
    </row>
    <row r="28" spans="1:10" ht="15">
      <c r="A28" s="233" t="s">
        <v>23</v>
      </c>
      <c r="B28" s="337" t="s">
        <v>28</v>
      </c>
      <c r="C28" s="337"/>
      <c r="D28" s="337"/>
      <c r="E28" s="337"/>
      <c r="F28" s="337"/>
      <c r="G28" s="231" t="s">
        <v>29</v>
      </c>
      <c r="H28" s="231" t="s">
        <v>30</v>
      </c>
      <c r="I28" s="42"/>
      <c r="J28" s="42"/>
    </row>
    <row r="29" spans="1:55" s="47" customFormat="1" ht="101.1" customHeight="1">
      <c r="A29" s="48" t="s">
        <v>329</v>
      </c>
      <c r="B29" s="338" t="s">
        <v>336</v>
      </c>
      <c r="C29" s="338"/>
      <c r="D29" s="338"/>
      <c r="E29" s="338"/>
      <c r="F29" s="338"/>
      <c r="G29" s="48"/>
      <c r="H29" s="31"/>
      <c r="I29" s="220"/>
      <c r="J29" s="234"/>
      <c r="L29" s="234"/>
      <c r="M29" s="234"/>
      <c r="BC29" s="57"/>
    </row>
    <row r="30" spans="1:55" s="47" customFormat="1" ht="101.1" customHeight="1">
      <c r="A30" s="48" t="s">
        <v>323</v>
      </c>
      <c r="B30" s="338" t="s">
        <v>337</v>
      </c>
      <c r="C30" s="338"/>
      <c r="D30" s="338"/>
      <c r="E30" s="338"/>
      <c r="F30" s="338"/>
      <c r="G30" s="48"/>
      <c r="H30" s="48"/>
      <c r="I30" s="220"/>
      <c r="J30" s="234"/>
      <c r="L30" s="234"/>
      <c r="M30" s="234"/>
      <c r="BC30" s="57"/>
    </row>
    <row r="31" spans="9:26" s="47" customFormat="1" ht="30" customHeight="1">
      <c r="I31" s="202"/>
      <c r="J31" s="31"/>
      <c r="Z31" s="57"/>
    </row>
    <row r="32" s="47" customFormat="1" ht="15">
      <c r="Z32" s="57"/>
    </row>
    <row r="33" spans="9:26" s="47" customFormat="1" ht="15">
      <c r="I33" s="318"/>
      <c r="J33" s="318"/>
      <c r="Z33" s="57"/>
    </row>
    <row r="34" spans="9:26" s="47" customFormat="1" ht="27.95" customHeight="1">
      <c r="I34" s="327" t="s">
        <v>322</v>
      </c>
      <c r="J34" s="327"/>
      <c r="L34" s="327" t="s">
        <v>323</v>
      </c>
      <c r="M34" s="327"/>
      <c r="Z34" s="57"/>
    </row>
    <row r="35" spans="9:26" s="47" customFormat="1" ht="30" customHeight="1">
      <c r="I35" s="82" t="s">
        <v>171</v>
      </c>
      <c r="J35" s="61" t="s">
        <v>138</v>
      </c>
      <c r="L35" s="82" t="s">
        <v>171</v>
      </c>
      <c r="M35" s="61" t="s">
        <v>138</v>
      </c>
      <c r="Z35" s="57"/>
    </row>
    <row r="36" spans="9:26" s="47" customFormat="1" ht="30" customHeight="1">
      <c r="I36" s="204" t="s">
        <v>284</v>
      </c>
      <c r="J36" s="48">
        <v>1</v>
      </c>
      <c r="L36" s="204" t="s">
        <v>284</v>
      </c>
      <c r="M36" s="48">
        <v>1</v>
      </c>
      <c r="Z36" s="57"/>
    </row>
    <row r="37" spans="9:26" s="47" customFormat="1" ht="30" customHeight="1">
      <c r="I37" s="208" t="s">
        <v>285</v>
      </c>
      <c r="J37" s="48">
        <v>1</v>
      </c>
      <c r="L37" s="208" t="s">
        <v>285</v>
      </c>
      <c r="M37" s="48">
        <v>1</v>
      </c>
      <c r="Z37" s="57"/>
    </row>
    <row r="38" spans="9:26" s="47" customFormat="1" ht="30" customHeight="1">
      <c r="I38" s="218" t="s">
        <v>286</v>
      </c>
      <c r="J38" s="48">
        <v>1</v>
      </c>
      <c r="L38" s="218" t="s">
        <v>286</v>
      </c>
      <c r="M38" s="48">
        <v>1</v>
      </c>
      <c r="Z38" s="57"/>
    </row>
    <row r="39" spans="9:26" s="47" customFormat="1" ht="38.25">
      <c r="I39" s="208" t="s">
        <v>287</v>
      </c>
      <c r="J39" s="48">
        <v>1</v>
      </c>
      <c r="L39" s="208" t="s">
        <v>287</v>
      </c>
      <c r="M39" s="48">
        <v>1</v>
      </c>
      <c r="Z39" s="57"/>
    </row>
    <row r="40" spans="9:26" s="47" customFormat="1" ht="38.25">
      <c r="I40" s="187" t="s">
        <v>288</v>
      </c>
      <c r="J40" s="48">
        <v>1</v>
      </c>
      <c r="L40" s="187" t="s">
        <v>288</v>
      </c>
      <c r="M40" s="48">
        <v>1</v>
      </c>
      <c r="Z40" s="57"/>
    </row>
    <row r="41" spans="9:26" s="47" customFormat="1" ht="38.25">
      <c r="I41" s="207" t="s">
        <v>289</v>
      </c>
      <c r="J41" s="48">
        <v>1</v>
      </c>
      <c r="L41" s="207" t="s">
        <v>289</v>
      </c>
      <c r="M41" s="48">
        <v>1</v>
      </c>
      <c r="Z41" s="57"/>
    </row>
    <row r="42" spans="9:26" s="47" customFormat="1" ht="38.25">
      <c r="I42" s="208" t="s">
        <v>290</v>
      </c>
      <c r="J42" s="48">
        <v>1</v>
      </c>
      <c r="L42" s="208" t="s">
        <v>290</v>
      </c>
      <c r="M42" s="48">
        <v>1</v>
      </c>
      <c r="Z42" s="57"/>
    </row>
    <row r="43" spans="9:26" s="47" customFormat="1" ht="15">
      <c r="I43" s="208" t="s">
        <v>316</v>
      </c>
      <c r="J43" s="48">
        <v>1</v>
      </c>
      <c r="L43" s="208"/>
      <c r="M43" s="48"/>
      <c r="Z43" s="57"/>
    </row>
    <row r="44" spans="9:26" s="47" customFormat="1" ht="30" customHeight="1">
      <c r="I44" s="219" t="s">
        <v>298</v>
      </c>
      <c r="J44" s="48">
        <v>1</v>
      </c>
      <c r="L44" s="219"/>
      <c r="M44" s="48"/>
      <c r="Z44" s="57"/>
    </row>
    <row r="45" spans="9:26" s="47" customFormat="1" ht="15">
      <c r="I45" s="63" t="s">
        <v>256</v>
      </c>
      <c r="J45" s="111">
        <f>SUM(J36:J44)</f>
        <v>9</v>
      </c>
      <c r="L45" s="63" t="s">
        <v>256</v>
      </c>
      <c r="M45" s="111">
        <f>SUM(M36:M44)</f>
        <v>7</v>
      </c>
      <c r="Z45" s="57"/>
    </row>
    <row r="46" spans="9:26" s="47" customFormat="1" ht="15">
      <c r="I46" s="110" t="s">
        <v>39</v>
      </c>
      <c r="J46" s="111">
        <f>COUNTIF(I36:I44,"*")</f>
        <v>9</v>
      </c>
      <c r="L46" s="110" t="s">
        <v>39</v>
      </c>
      <c r="M46" s="111">
        <f>COUNTIF(L36:L44,"*")</f>
        <v>7</v>
      </c>
      <c r="Z46" s="57"/>
    </row>
    <row r="47" spans="9:26" s="47" customFormat="1" ht="15">
      <c r="I47" s="239"/>
      <c r="J47" s="31"/>
      <c r="Z47" s="57"/>
    </row>
    <row r="48" spans="9:26" s="47" customFormat="1" ht="15">
      <c r="I48" s="239"/>
      <c r="J48" s="31"/>
      <c r="Z48" s="57"/>
    </row>
    <row r="49" spans="9:26" s="47" customFormat="1" ht="15">
      <c r="I49" s="239"/>
      <c r="J49" s="31"/>
      <c r="Z49" s="57"/>
    </row>
    <row r="50" spans="9:26" s="47" customFormat="1" ht="15">
      <c r="I50" s="239"/>
      <c r="J50" s="31"/>
      <c r="Z50" s="57"/>
    </row>
    <row r="51" spans="9:26" s="105" customFormat="1" ht="15">
      <c r="I51" s="238"/>
      <c r="J51" s="240"/>
      <c r="Z51" s="106"/>
    </row>
    <row r="52" spans="9:26" s="105" customFormat="1" ht="15">
      <c r="I52" s="241"/>
      <c r="J52" s="240"/>
      <c r="Z52" s="106"/>
    </row>
    <row r="53" spans="9:26" s="105" customFormat="1" ht="15">
      <c r="I53" s="242"/>
      <c r="J53" s="242"/>
      <c r="Z53" s="106"/>
    </row>
    <row r="54" spans="9:26" s="105" customFormat="1" ht="15">
      <c r="I54" s="318"/>
      <c r="J54" s="318"/>
      <c r="Z54" s="106"/>
    </row>
    <row r="55" spans="9:26" s="105" customFormat="1" ht="15">
      <c r="I55" s="26"/>
      <c r="J55" s="237"/>
      <c r="Z55" s="106"/>
    </row>
    <row r="56" spans="9:26" s="105" customFormat="1" ht="15">
      <c r="I56" s="239"/>
      <c r="J56" s="243"/>
      <c r="Z56" s="106"/>
    </row>
    <row r="57" spans="9:10" s="107" customFormat="1" ht="15">
      <c r="I57" s="239"/>
      <c r="J57" s="243"/>
    </row>
    <row r="58" spans="9:10" s="107" customFormat="1" ht="15">
      <c r="I58" s="239"/>
      <c r="J58" s="243"/>
    </row>
    <row r="59" spans="9:10" s="107" customFormat="1" ht="15">
      <c r="I59" s="239"/>
      <c r="J59" s="243"/>
    </row>
    <row r="60" spans="9:10" s="107" customFormat="1" ht="15">
      <c r="I60" s="239"/>
      <c r="J60" s="243"/>
    </row>
    <row r="61" spans="9:10" s="107" customFormat="1" ht="15">
      <c r="I61" s="239"/>
      <c r="J61" s="243"/>
    </row>
    <row r="62" spans="9:10" ht="15">
      <c r="I62" s="238"/>
      <c r="J62" s="240"/>
    </row>
    <row r="63" spans="9:10" ht="15">
      <c r="I63" s="241"/>
      <c r="J63" s="240"/>
    </row>
    <row r="64" spans="9:10" ht="15">
      <c r="I64" s="192"/>
      <c r="J64" s="192"/>
    </row>
    <row r="65" spans="9:10" ht="15">
      <c r="I65" s="318"/>
      <c r="J65" s="318"/>
    </row>
    <row r="66" spans="9:10" ht="15">
      <c r="I66" s="26"/>
      <c r="J66" s="237"/>
    </row>
    <row r="67" spans="9:10" ht="15">
      <c r="I67" s="239"/>
      <c r="J67" s="243"/>
    </row>
    <row r="68" spans="9:10" ht="15">
      <c r="I68" s="239"/>
      <c r="J68" s="243"/>
    </row>
    <row r="69" spans="9:10" ht="15">
      <c r="I69" s="239"/>
      <c r="J69" s="243"/>
    </row>
    <row r="70" spans="9:10" ht="15">
      <c r="I70" s="239"/>
      <c r="J70" s="243"/>
    </row>
    <row r="71" spans="9:10" ht="15">
      <c r="I71" s="239"/>
      <c r="J71" s="243"/>
    </row>
    <row r="72" spans="9:10" ht="15">
      <c r="I72" s="244"/>
      <c r="J72" s="31"/>
    </row>
    <row r="73" spans="9:10" ht="15">
      <c r="I73" s="239"/>
      <c r="J73" s="31"/>
    </row>
    <row r="74" spans="9:10" ht="15">
      <c r="I74" s="238"/>
      <c r="J74" s="240"/>
    </row>
    <row r="75" spans="9:10" ht="15">
      <c r="I75" s="241"/>
      <c r="J75" s="240"/>
    </row>
    <row r="76" spans="9:10" ht="15">
      <c r="I76" s="192"/>
      <c r="J76" s="192"/>
    </row>
    <row r="77" spans="9:10" ht="15">
      <c r="I77" s="318"/>
      <c r="J77" s="318"/>
    </row>
    <row r="78" spans="9:10" ht="15">
      <c r="I78" s="26"/>
      <c r="J78" s="237"/>
    </row>
    <row r="79" spans="9:10" ht="15">
      <c r="I79" s="245"/>
      <c r="J79" s="31"/>
    </row>
    <row r="80" spans="9:10" ht="15">
      <c r="I80" s="245"/>
      <c r="J80" s="31"/>
    </row>
    <row r="81" spans="9:10" ht="15">
      <c r="I81" s="245"/>
      <c r="J81" s="31"/>
    </row>
    <row r="82" spans="9:10" ht="15">
      <c r="I82" s="246"/>
      <c r="J82" s="31"/>
    </row>
    <row r="83" spans="9:10" ht="15">
      <c r="I83" s="245"/>
      <c r="J83" s="31"/>
    </row>
    <row r="84" spans="9:10" ht="26.1" customHeight="1">
      <c r="I84" s="247"/>
      <c r="J84" s="31"/>
    </row>
    <row r="85" spans="9:10" ht="54.95" customHeight="1">
      <c r="I85" s="245"/>
      <c r="J85" s="31"/>
    </row>
    <row r="86" spans="9:10" ht="15">
      <c r="I86" s="238"/>
      <c r="J86" s="240"/>
    </row>
    <row r="87" spans="9:10" ht="15">
      <c r="I87" s="241"/>
      <c r="J87" s="240"/>
    </row>
    <row r="88" spans="9:10" ht="15">
      <c r="I88" s="192"/>
      <c r="J88" s="192"/>
    </row>
    <row r="89" spans="9:10" ht="15">
      <c r="I89" s="192"/>
      <c r="J89" s="192"/>
    </row>
    <row r="90" spans="9:10" ht="15">
      <c r="I90" s="192"/>
      <c r="J90" s="192"/>
    </row>
    <row r="91" spans="9:10" ht="15">
      <c r="I91" s="192"/>
      <c r="J91" s="192"/>
    </row>
    <row r="92" spans="9:10" ht="15">
      <c r="I92" s="192"/>
      <c r="J92" s="192"/>
    </row>
    <row r="93" spans="9:10" ht="15">
      <c r="I93" s="192"/>
      <c r="J93" s="192"/>
    </row>
    <row r="94" spans="9:10" ht="15">
      <c r="I94" s="192"/>
      <c r="J94" s="192"/>
    </row>
    <row r="95" spans="9:10" ht="15">
      <c r="I95" s="192"/>
      <c r="J95" s="192"/>
    </row>
    <row r="96" spans="9:10" ht="15">
      <c r="I96" s="192"/>
      <c r="J96" s="192"/>
    </row>
    <row r="97" spans="9:10" ht="15">
      <c r="I97" s="192"/>
      <c r="J97" s="192"/>
    </row>
    <row r="98" spans="9:10" ht="15">
      <c r="I98" s="192"/>
      <c r="J98" s="192"/>
    </row>
    <row r="99" spans="9:10" ht="15">
      <c r="I99" s="192"/>
      <c r="J99" s="192"/>
    </row>
    <row r="100" spans="9:10" ht="15">
      <c r="I100" s="192"/>
      <c r="J100" s="192"/>
    </row>
    <row r="101" spans="9:10" ht="15">
      <c r="I101" s="192"/>
      <c r="J101" s="192"/>
    </row>
    <row r="102" spans="9:10" ht="15">
      <c r="I102" s="192"/>
      <c r="J102" s="192"/>
    </row>
    <row r="103" spans="9:10" ht="15">
      <c r="I103" s="192"/>
      <c r="J103" s="192"/>
    </row>
    <row r="104" spans="9:10" ht="15">
      <c r="I104" s="192"/>
      <c r="J104" s="192"/>
    </row>
    <row r="105" spans="9:10" ht="15">
      <c r="I105" s="192"/>
      <c r="J105" s="192"/>
    </row>
    <row r="106" spans="9:10" ht="15">
      <c r="I106" s="192"/>
      <c r="J106" s="192"/>
    </row>
  </sheetData>
  <mergeCells count="33">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I77:J77"/>
    <mergeCell ref="B30:F30"/>
    <mergeCell ref="A19:G19"/>
    <mergeCell ref="B20:F20"/>
    <mergeCell ref="A24:G24"/>
    <mergeCell ref="A25:G26"/>
    <mergeCell ref="A27:H27"/>
    <mergeCell ref="B28:F28"/>
    <mergeCell ref="I34:J34"/>
    <mergeCell ref="L34:M34"/>
    <mergeCell ref="B29:F29"/>
    <mergeCell ref="I33:J33"/>
    <mergeCell ref="I54:J54"/>
    <mergeCell ref="I65:J6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K81"/>
  <sheetViews>
    <sheetView zoomScale="125" zoomScaleNormal="125" workbookViewId="0" topLeftCell="A28">
      <selection activeCell="N13" sqref="N13"/>
    </sheetView>
  </sheetViews>
  <sheetFormatPr defaultColWidth="10.8515625" defaultRowHeight="15"/>
  <cols>
    <col min="1" max="1" width="18.28125" style="15" customWidth="1"/>
    <col min="2" max="2" width="10.8515625" style="15" customWidth="1"/>
    <col min="3" max="3" width="13.8515625" style="15" customWidth="1"/>
    <col min="4" max="4" width="28.28125" style="15" customWidth="1"/>
    <col min="5" max="6" width="10.8515625" style="15" customWidth="1"/>
    <col min="7" max="7" width="18.140625" style="15" customWidth="1"/>
    <col min="8" max="8" width="29.7109375" style="15" customWidth="1"/>
    <col min="9" max="9" width="36.421875" style="15" customWidth="1"/>
    <col min="10" max="10" width="25.28125" style="15" customWidth="1"/>
    <col min="11" max="11" width="75.28125" style="15" customWidth="1"/>
    <col min="12" max="16384" width="10.8515625" style="15" customWidth="1"/>
  </cols>
  <sheetData>
    <row r="1" spans="1:11" ht="15">
      <c r="A1" s="332"/>
      <c r="B1" s="332"/>
      <c r="C1" s="332"/>
      <c r="D1" s="332"/>
      <c r="E1" s="332"/>
      <c r="F1" s="332"/>
      <c r="G1" s="332"/>
      <c r="H1" s="20"/>
      <c r="I1" s="20"/>
      <c r="J1" s="20"/>
      <c r="K1" s="20"/>
    </row>
    <row r="2" spans="1:11" ht="15">
      <c r="A2" s="333" t="s">
        <v>9</v>
      </c>
      <c r="B2" s="333"/>
      <c r="C2" s="333"/>
      <c r="D2" s="333"/>
      <c r="E2" s="333"/>
      <c r="F2" s="333"/>
      <c r="G2" s="333"/>
      <c r="H2" s="20"/>
      <c r="I2" s="20"/>
      <c r="J2" s="20"/>
      <c r="K2" s="20"/>
    </row>
    <row r="3" spans="1:11" ht="15">
      <c r="A3" s="333"/>
      <c r="B3" s="333"/>
      <c r="C3" s="333"/>
      <c r="D3" s="333"/>
      <c r="E3" s="333"/>
      <c r="F3" s="333"/>
      <c r="G3" s="333"/>
      <c r="H3" s="47" t="s">
        <v>14</v>
      </c>
      <c r="J3" s="20"/>
      <c r="K3" s="20"/>
    </row>
    <row r="4" spans="1:11" ht="15">
      <c r="A4" s="333"/>
      <c r="B4" s="333"/>
      <c r="C4" s="333"/>
      <c r="D4" s="333"/>
      <c r="E4" s="333"/>
      <c r="F4" s="333"/>
      <c r="G4" s="333"/>
      <c r="H4" s="47" t="s">
        <v>35</v>
      </c>
      <c r="J4" s="20"/>
      <c r="K4" s="20"/>
    </row>
    <row r="5" spans="1:11" ht="15">
      <c r="A5" s="333"/>
      <c r="B5" s="333"/>
      <c r="C5" s="333"/>
      <c r="D5" s="333"/>
      <c r="E5" s="333"/>
      <c r="F5" s="333"/>
      <c r="G5" s="333"/>
      <c r="H5" s="47" t="s">
        <v>36</v>
      </c>
      <c r="J5" s="20"/>
      <c r="K5" s="20"/>
    </row>
    <row r="6" spans="1:11" ht="15">
      <c r="A6" s="321" t="s">
        <v>10</v>
      </c>
      <c r="B6" s="321"/>
      <c r="C6" s="321"/>
      <c r="D6" s="321"/>
      <c r="E6" s="321"/>
      <c r="F6" s="321"/>
      <c r="G6" s="321"/>
      <c r="H6" s="21"/>
      <c r="I6" s="21"/>
      <c r="J6" s="21"/>
      <c r="K6" s="21"/>
    </row>
    <row r="7" spans="1:11" ht="15">
      <c r="A7" s="227" t="s">
        <v>11</v>
      </c>
      <c r="B7" s="334" t="s">
        <v>12</v>
      </c>
      <c r="C7" s="334"/>
      <c r="D7" s="334"/>
      <c r="E7" s="327" t="s">
        <v>13</v>
      </c>
      <c r="F7" s="327"/>
      <c r="G7" s="327"/>
      <c r="H7" s="20"/>
      <c r="I7" s="20"/>
      <c r="J7" s="20"/>
      <c r="K7" s="20"/>
    </row>
    <row r="8" spans="1:11" ht="35.25" customHeight="1">
      <c r="A8" s="24" t="str">
        <f>'CCI INVESTIGACION'!C11</f>
        <v>Producción academica</v>
      </c>
      <c r="B8" s="330">
        <f>'CCI INVESTIGACION'!G11</f>
        <v>0.7</v>
      </c>
      <c r="C8" s="331"/>
      <c r="D8" s="331"/>
      <c r="E8" s="326" t="s">
        <v>14</v>
      </c>
      <c r="F8" s="326"/>
      <c r="G8" s="326"/>
      <c r="H8" s="20"/>
      <c r="I8" s="20"/>
      <c r="J8" s="20"/>
      <c r="K8" s="20"/>
    </row>
    <row r="9" spans="1:11" ht="15">
      <c r="A9" s="327" t="s">
        <v>15</v>
      </c>
      <c r="B9" s="327"/>
      <c r="C9" s="327"/>
      <c r="D9" s="327"/>
      <c r="E9" s="327"/>
      <c r="F9" s="327"/>
      <c r="G9" s="327"/>
      <c r="H9" s="20"/>
      <c r="I9" s="20"/>
      <c r="J9" s="20"/>
      <c r="K9" s="20"/>
    </row>
    <row r="10" spans="1:11" ht="33.75" customHeight="1">
      <c r="A10" s="335" t="str">
        <f>'CCI INVESTIGACION'!E11</f>
        <v xml:space="preserve">Determinar el porcentaje de docentes que realizan producción academica </v>
      </c>
      <c r="B10" s="335"/>
      <c r="C10" s="335"/>
      <c r="D10" s="335"/>
      <c r="E10" s="335"/>
      <c r="F10" s="335"/>
      <c r="G10" s="335"/>
      <c r="H10" s="20"/>
      <c r="I10" s="20"/>
      <c r="J10" s="20"/>
      <c r="K10" s="20"/>
    </row>
    <row r="11" spans="1:11" ht="15">
      <c r="A11" s="327" t="s">
        <v>16</v>
      </c>
      <c r="B11" s="327"/>
      <c r="C11" s="327"/>
      <c r="D11" s="327"/>
      <c r="E11" s="327"/>
      <c r="F11" s="327"/>
      <c r="G11" s="327"/>
      <c r="H11" s="20"/>
      <c r="I11" s="20"/>
      <c r="J11" s="20"/>
      <c r="K11" s="20"/>
    </row>
    <row r="12" spans="1:11" ht="35.25" customHeight="1">
      <c r="A12" s="336" t="str">
        <f>'CCI INVESTIGACION'!D11</f>
        <v>Numero de docentes TC/MT con producción academica del periodo/numero de docentes TC/MT en el periodo</v>
      </c>
      <c r="B12" s="335"/>
      <c r="C12" s="335"/>
      <c r="D12" s="335"/>
      <c r="E12" s="335"/>
      <c r="F12" s="335"/>
      <c r="G12" s="335"/>
      <c r="H12" s="20"/>
      <c r="I12" s="20"/>
      <c r="J12" s="20"/>
      <c r="K12" s="20"/>
    </row>
    <row r="13" spans="1:11" ht="15">
      <c r="A13" s="327" t="s">
        <v>17</v>
      </c>
      <c r="B13" s="327"/>
      <c r="C13" s="327"/>
      <c r="D13" s="334" t="s">
        <v>18</v>
      </c>
      <c r="E13" s="334"/>
      <c r="F13" s="334"/>
      <c r="G13" s="334"/>
      <c r="H13" s="20"/>
      <c r="I13" s="20"/>
      <c r="J13" s="20"/>
      <c r="K13" s="20"/>
    </row>
    <row r="14" spans="1:11" ht="15">
      <c r="A14" s="325" t="s">
        <v>125</v>
      </c>
      <c r="B14" s="325"/>
      <c r="C14" s="325"/>
      <c r="D14" s="326" t="s">
        <v>104</v>
      </c>
      <c r="E14" s="326"/>
      <c r="F14" s="326"/>
      <c r="G14" s="326"/>
      <c r="H14" s="20"/>
      <c r="I14" s="20"/>
      <c r="J14" s="20"/>
      <c r="K14" s="20"/>
    </row>
    <row r="15" spans="1:11" ht="15">
      <c r="A15" s="325"/>
      <c r="B15" s="325"/>
      <c r="C15" s="325"/>
      <c r="D15" s="326"/>
      <c r="E15" s="326"/>
      <c r="F15" s="326"/>
      <c r="G15" s="326"/>
      <c r="H15" s="20"/>
      <c r="I15" s="20"/>
      <c r="J15" s="20"/>
      <c r="K15" s="20"/>
    </row>
    <row r="16" spans="1:11" ht="15">
      <c r="A16" s="327" t="s">
        <v>19</v>
      </c>
      <c r="B16" s="327"/>
      <c r="C16" s="327"/>
      <c r="D16" s="327" t="s">
        <v>20</v>
      </c>
      <c r="E16" s="327"/>
      <c r="F16" s="327"/>
      <c r="G16" s="327"/>
      <c r="H16" s="20"/>
      <c r="I16" s="20"/>
      <c r="J16" s="20"/>
      <c r="K16" s="20"/>
    </row>
    <row r="17" spans="1:11" ht="15">
      <c r="A17" s="328" t="s">
        <v>104</v>
      </c>
      <c r="B17" s="326"/>
      <c r="C17" s="326"/>
      <c r="D17" s="326" t="s">
        <v>136</v>
      </c>
      <c r="E17" s="326"/>
      <c r="F17" s="326"/>
      <c r="G17" s="326"/>
      <c r="H17" s="20"/>
      <c r="I17" s="20"/>
      <c r="J17" s="20"/>
      <c r="K17" s="20"/>
    </row>
    <row r="18" spans="1:11" ht="15">
      <c r="A18" s="326"/>
      <c r="B18" s="326"/>
      <c r="C18" s="326"/>
      <c r="D18" s="326"/>
      <c r="E18" s="326"/>
      <c r="F18" s="326"/>
      <c r="G18" s="326"/>
      <c r="H18" s="20"/>
      <c r="I18" s="20"/>
      <c r="J18" s="20"/>
      <c r="K18" s="20"/>
    </row>
    <row r="19" spans="1:11" ht="15">
      <c r="A19" s="320" t="s">
        <v>21</v>
      </c>
      <c r="B19" s="321"/>
      <c r="C19" s="321"/>
      <c r="D19" s="321"/>
      <c r="E19" s="321"/>
      <c r="F19" s="320"/>
      <c r="G19" s="320"/>
      <c r="H19" s="20"/>
      <c r="I19" s="20"/>
      <c r="J19" s="20"/>
      <c r="K19" s="20"/>
    </row>
    <row r="20" spans="1:11" ht="23.25" customHeight="1">
      <c r="A20" s="26"/>
      <c r="B20" s="346" t="s">
        <v>22</v>
      </c>
      <c r="C20" s="346"/>
      <c r="D20" s="346"/>
      <c r="E20" s="346"/>
      <c r="F20" s="26"/>
      <c r="G20" s="26"/>
      <c r="H20" s="20"/>
      <c r="I20" s="20"/>
      <c r="J20" s="20"/>
      <c r="K20" s="20"/>
    </row>
    <row r="21" spans="1:11" ht="34.5" customHeight="1">
      <c r="A21" s="31"/>
      <c r="B21" s="346" t="s">
        <v>23</v>
      </c>
      <c r="C21" s="346"/>
      <c r="D21" s="231" t="s">
        <v>108</v>
      </c>
      <c r="E21" s="233" t="s">
        <v>0</v>
      </c>
      <c r="F21" s="30"/>
      <c r="G21" s="31"/>
      <c r="H21" s="31"/>
      <c r="I21" s="31"/>
      <c r="J21" s="31"/>
      <c r="K21" s="31"/>
    </row>
    <row r="22" spans="1:11" ht="18" customHeight="1">
      <c r="A22" s="31"/>
      <c r="B22" s="347" t="s">
        <v>322</v>
      </c>
      <c r="C22" s="348"/>
      <c r="D22" s="34">
        <f>J54/J55</f>
        <v>0.9</v>
      </c>
      <c r="E22" s="230">
        <f>B8</f>
        <v>0.7</v>
      </c>
      <c r="F22" s="66"/>
      <c r="G22" s="31"/>
      <c r="H22" s="31"/>
      <c r="I22" s="31"/>
      <c r="J22" s="31"/>
      <c r="K22" s="31"/>
    </row>
    <row r="23" spans="1:11" ht="15">
      <c r="A23" s="31"/>
      <c r="B23" s="349" t="s">
        <v>323</v>
      </c>
      <c r="C23" s="350"/>
      <c r="D23" s="34">
        <f>J80/J81</f>
        <v>0.8</v>
      </c>
      <c r="E23" s="230">
        <f>B8</f>
        <v>0.7</v>
      </c>
      <c r="F23" s="36"/>
      <c r="G23" s="31"/>
      <c r="H23" s="31"/>
      <c r="I23" s="31"/>
      <c r="J23" s="31"/>
      <c r="K23" s="31"/>
    </row>
    <row r="24" spans="1:11" ht="15">
      <c r="A24" s="324" t="s">
        <v>26</v>
      </c>
      <c r="B24" s="321"/>
      <c r="C24" s="321"/>
      <c r="D24" s="321"/>
      <c r="E24" s="321"/>
      <c r="F24" s="324"/>
      <c r="G24" s="324"/>
      <c r="H24" s="20"/>
      <c r="I24" s="20"/>
      <c r="J24" s="20"/>
      <c r="K24" s="20"/>
    </row>
    <row r="25" spans="1:11" ht="14.25">
      <c r="A25" s="325"/>
      <c r="B25" s="325"/>
      <c r="C25" s="325"/>
      <c r="D25" s="325"/>
      <c r="E25" s="325"/>
      <c r="F25" s="325"/>
      <c r="G25" s="325"/>
      <c r="H25" s="20"/>
      <c r="I25" s="20"/>
      <c r="J25" s="20"/>
      <c r="K25" s="20"/>
    </row>
    <row r="26" spans="1:11" ht="300" customHeight="1">
      <c r="A26" s="325"/>
      <c r="B26" s="325"/>
      <c r="C26" s="325"/>
      <c r="D26" s="325"/>
      <c r="E26" s="325"/>
      <c r="F26" s="325"/>
      <c r="G26" s="325"/>
      <c r="H26" s="20"/>
      <c r="I26" s="20"/>
      <c r="J26" s="20"/>
      <c r="K26" s="20"/>
    </row>
    <row r="27" spans="1:11" ht="15">
      <c r="A27" s="321" t="s">
        <v>27</v>
      </c>
      <c r="B27" s="321"/>
      <c r="C27" s="321"/>
      <c r="D27" s="321"/>
      <c r="E27" s="321"/>
      <c r="F27" s="321"/>
      <c r="G27" s="321"/>
      <c r="H27" s="324"/>
      <c r="I27" s="20"/>
      <c r="J27" s="20"/>
      <c r="K27" s="20"/>
    </row>
    <row r="28" spans="1:11" ht="30">
      <c r="A28" s="233" t="s">
        <v>23</v>
      </c>
      <c r="B28" s="337" t="s">
        <v>28</v>
      </c>
      <c r="C28" s="337"/>
      <c r="D28" s="337"/>
      <c r="E28" s="337"/>
      <c r="F28" s="337"/>
      <c r="G28" s="231" t="s">
        <v>29</v>
      </c>
      <c r="H28" s="231" t="s">
        <v>30</v>
      </c>
      <c r="I28" s="42"/>
      <c r="J28" s="42"/>
      <c r="K28" s="42"/>
    </row>
    <row r="29" spans="1:11" ht="88.5" customHeight="1">
      <c r="A29" s="157" t="s">
        <v>317</v>
      </c>
      <c r="B29" s="345" t="s">
        <v>334</v>
      </c>
      <c r="C29" s="345"/>
      <c r="D29" s="345"/>
      <c r="E29" s="345"/>
      <c r="F29" s="345"/>
      <c r="G29" s="80"/>
      <c r="H29" s="132" t="s">
        <v>199</v>
      </c>
      <c r="I29" s="30"/>
      <c r="J29" s="30"/>
      <c r="K29" s="30"/>
    </row>
    <row r="30" spans="1:11" ht="88.5" customHeight="1">
      <c r="A30" s="157" t="s">
        <v>321</v>
      </c>
      <c r="B30" s="345" t="s">
        <v>338</v>
      </c>
      <c r="C30" s="345"/>
      <c r="D30" s="345"/>
      <c r="E30" s="345"/>
      <c r="F30" s="345"/>
      <c r="G30" s="80"/>
      <c r="H30" s="132"/>
      <c r="I30" s="30"/>
      <c r="J30" s="30"/>
      <c r="K30" s="30"/>
    </row>
    <row r="32" spans="9:11" ht="15">
      <c r="I32" s="342" t="s">
        <v>324</v>
      </c>
      <c r="J32" s="343"/>
      <c r="K32" s="344"/>
    </row>
    <row r="33" spans="9:11" ht="15">
      <c r="I33" s="49" t="s">
        <v>268</v>
      </c>
      <c r="J33" s="228" t="s">
        <v>172</v>
      </c>
      <c r="K33" s="49" t="s">
        <v>173</v>
      </c>
    </row>
    <row r="34" spans="9:11" ht="42.75">
      <c r="I34" s="94" t="s">
        <v>98</v>
      </c>
      <c r="J34" s="229">
        <v>1</v>
      </c>
      <c r="K34" s="67" t="s">
        <v>265</v>
      </c>
    </row>
    <row r="35" spans="9:11" ht="28.5">
      <c r="I35" s="94" t="s">
        <v>72</v>
      </c>
      <c r="J35" s="229">
        <v>1</v>
      </c>
      <c r="K35" s="67" t="s">
        <v>302</v>
      </c>
    </row>
    <row r="36" spans="9:11" ht="15">
      <c r="I36" s="92" t="s">
        <v>201</v>
      </c>
      <c r="J36" s="32">
        <v>1</v>
      </c>
      <c r="K36" s="67" t="s">
        <v>303</v>
      </c>
    </row>
    <row r="37" spans="9:11" ht="28.5">
      <c r="I37" s="94" t="s">
        <v>304</v>
      </c>
      <c r="J37" s="32">
        <v>1</v>
      </c>
      <c r="K37" s="232" t="s">
        <v>305</v>
      </c>
    </row>
    <row r="38" spans="9:11" ht="15">
      <c r="I38" s="94" t="s">
        <v>212</v>
      </c>
      <c r="J38" s="32">
        <v>0</v>
      </c>
      <c r="K38" s="194">
        <v>0</v>
      </c>
    </row>
    <row r="39" spans="9:11" ht="15">
      <c r="I39" s="94" t="s">
        <v>211</v>
      </c>
      <c r="J39" s="32">
        <v>1</v>
      </c>
      <c r="K39" s="48" t="s">
        <v>313</v>
      </c>
    </row>
    <row r="40" spans="9:11" ht="15">
      <c r="I40" s="94" t="s">
        <v>202</v>
      </c>
      <c r="J40" s="32">
        <v>0</v>
      </c>
      <c r="K40" s="194">
        <v>0</v>
      </c>
    </row>
    <row r="41" spans="9:11" ht="15">
      <c r="I41" s="170" t="s">
        <v>281</v>
      </c>
      <c r="J41" s="32">
        <v>1</v>
      </c>
      <c r="K41" s="194" t="s">
        <v>312</v>
      </c>
    </row>
    <row r="42" spans="9:11" ht="15">
      <c r="I42" s="170" t="s">
        <v>291</v>
      </c>
      <c r="J42" s="32">
        <v>1</v>
      </c>
      <c r="K42" s="194" t="s">
        <v>314</v>
      </c>
    </row>
    <row r="43" spans="9:11" ht="15">
      <c r="I43" s="182" t="s">
        <v>296</v>
      </c>
      <c r="J43" s="32">
        <v>1</v>
      </c>
      <c r="K43" s="194"/>
    </row>
    <row r="44" spans="9:11" ht="28.5">
      <c r="I44" s="94" t="s">
        <v>213</v>
      </c>
      <c r="J44" s="32">
        <v>1</v>
      </c>
      <c r="K44" s="67" t="s">
        <v>224</v>
      </c>
    </row>
    <row r="45" spans="9:11" ht="28.5">
      <c r="I45" s="94" t="s">
        <v>208</v>
      </c>
      <c r="J45" s="32">
        <v>1</v>
      </c>
      <c r="K45" s="67" t="s">
        <v>228</v>
      </c>
    </row>
    <row r="46" spans="9:11" ht="15">
      <c r="I46" s="94" t="s">
        <v>306</v>
      </c>
      <c r="J46" s="32">
        <v>1</v>
      </c>
      <c r="K46" s="48" t="s">
        <v>315</v>
      </c>
    </row>
    <row r="47" spans="9:11" ht="15">
      <c r="I47" s="94" t="s">
        <v>95</v>
      </c>
      <c r="J47" s="32">
        <v>1</v>
      </c>
      <c r="K47" s="48" t="s">
        <v>262</v>
      </c>
    </row>
    <row r="48" spans="9:11" ht="42.75">
      <c r="I48" s="18" t="s">
        <v>220</v>
      </c>
      <c r="J48" s="229">
        <v>1</v>
      </c>
      <c r="K48" s="67" t="s">
        <v>309</v>
      </c>
    </row>
    <row r="49" spans="9:11" ht="15">
      <c r="I49" s="94" t="s">
        <v>210</v>
      </c>
      <c r="J49" s="32">
        <v>1</v>
      </c>
      <c r="K49" s="48" t="s">
        <v>307</v>
      </c>
    </row>
    <row r="50" spans="9:11" ht="28.5">
      <c r="I50" s="94" t="s">
        <v>203</v>
      </c>
      <c r="J50" s="32">
        <v>1</v>
      </c>
      <c r="K50" s="67" t="s">
        <v>232</v>
      </c>
    </row>
    <row r="51" spans="9:11" ht="15">
      <c r="I51" s="94" t="s">
        <v>205</v>
      </c>
      <c r="J51" s="32">
        <v>1</v>
      </c>
      <c r="K51" s="194" t="s">
        <v>310</v>
      </c>
    </row>
    <row r="52" spans="9:11" ht="15">
      <c r="I52" s="94" t="s">
        <v>206</v>
      </c>
      <c r="J52" s="32">
        <v>1</v>
      </c>
      <c r="K52" s="194" t="s">
        <v>308</v>
      </c>
    </row>
    <row r="53" spans="9:11" ht="28.5">
      <c r="I53" s="94" t="s">
        <v>204</v>
      </c>
      <c r="J53" s="32">
        <v>1</v>
      </c>
      <c r="K53" s="67" t="s">
        <v>233</v>
      </c>
    </row>
    <row r="54" spans="9:11" ht="15">
      <c r="I54" s="48" t="s">
        <v>174</v>
      </c>
      <c r="J54" s="32">
        <f>COUNTIF(J34:J53,"1")</f>
        <v>18</v>
      </c>
      <c r="K54" s="48"/>
    </row>
    <row r="55" spans="9:11" ht="15">
      <c r="I55" s="48" t="s">
        <v>177</v>
      </c>
      <c r="J55" s="32">
        <f>COUNTIF(I34:I53,"*")</f>
        <v>20</v>
      </c>
      <c r="K55" s="48"/>
    </row>
    <row r="58" spans="9:11" ht="15">
      <c r="I58" s="342" t="s">
        <v>325</v>
      </c>
      <c r="J58" s="343"/>
      <c r="K58" s="344"/>
    </row>
    <row r="59" spans="9:11" ht="15">
      <c r="I59" s="49" t="s">
        <v>268</v>
      </c>
      <c r="J59" s="228" t="s">
        <v>172</v>
      </c>
      <c r="K59" s="49" t="s">
        <v>173</v>
      </c>
    </row>
    <row r="60" spans="9:11" ht="15">
      <c r="I60" s="94" t="s">
        <v>98</v>
      </c>
      <c r="J60" s="229">
        <v>1</v>
      </c>
      <c r="K60" s="67"/>
    </row>
    <row r="61" spans="9:11" ht="15">
      <c r="I61" s="94" t="s">
        <v>72</v>
      </c>
      <c r="J61" s="229">
        <v>0</v>
      </c>
      <c r="K61" s="67"/>
    </row>
    <row r="62" spans="9:11" ht="15">
      <c r="I62" s="92" t="s">
        <v>201</v>
      </c>
      <c r="J62" s="32">
        <v>1</v>
      </c>
      <c r="K62" s="67"/>
    </row>
    <row r="63" spans="9:11" ht="15">
      <c r="I63" s="94" t="s">
        <v>304</v>
      </c>
      <c r="J63" s="32">
        <v>1</v>
      </c>
      <c r="K63" s="232"/>
    </row>
    <row r="64" spans="9:11" ht="15">
      <c r="I64" s="94" t="s">
        <v>212</v>
      </c>
      <c r="J64" s="32">
        <v>1</v>
      </c>
      <c r="K64" s="194"/>
    </row>
    <row r="65" spans="9:11" ht="15">
      <c r="I65" s="94" t="s">
        <v>211</v>
      </c>
      <c r="J65" s="32">
        <v>1</v>
      </c>
      <c r="K65" s="48"/>
    </row>
    <row r="66" spans="9:11" ht="15">
      <c r="I66" s="94" t="s">
        <v>202</v>
      </c>
      <c r="J66" s="32">
        <v>0</v>
      </c>
      <c r="K66" s="194"/>
    </row>
    <row r="67" spans="9:11" ht="15">
      <c r="I67" s="170" t="s">
        <v>281</v>
      </c>
      <c r="J67" s="32">
        <v>1</v>
      </c>
      <c r="K67" s="194"/>
    </row>
    <row r="68" spans="9:11" ht="15">
      <c r="I68" s="170" t="s">
        <v>291</v>
      </c>
      <c r="J68" s="32">
        <v>0</v>
      </c>
      <c r="K68" s="194"/>
    </row>
    <row r="69" spans="9:11" ht="15">
      <c r="I69" s="182" t="s">
        <v>296</v>
      </c>
      <c r="J69" s="32">
        <v>1</v>
      </c>
      <c r="K69" s="194"/>
    </row>
    <row r="70" spans="9:11" ht="15">
      <c r="I70" s="94" t="s">
        <v>213</v>
      </c>
      <c r="J70" s="32">
        <v>1</v>
      </c>
      <c r="K70" s="67"/>
    </row>
    <row r="71" spans="9:11" ht="15">
      <c r="I71" s="94" t="s">
        <v>333</v>
      </c>
      <c r="J71" s="32">
        <v>1</v>
      </c>
      <c r="K71" s="67"/>
    </row>
    <row r="72" spans="9:11" ht="15">
      <c r="I72" s="94" t="s">
        <v>306</v>
      </c>
      <c r="J72" s="32">
        <v>1</v>
      </c>
      <c r="K72" s="48"/>
    </row>
    <row r="73" spans="9:11" ht="15">
      <c r="I73" s="94" t="s">
        <v>95</v>
      </c>
      <c r="J73" s="32">
        <v>1</v>
      </c>
      <c r="K73" s="48"/>
    </row>
    <row r="74" spans="9:11" ht="15">
      <c r="I74" s="18" t="s">
        <v>220</v>
      </c>
      <c r="J74" s="229">
        <v>1</v>
      </c>
      <c r="K74" s="67"/>
    </row>
    <row r="75" spans="9:11" ht="15">
      <c r="I75" s="94" t="s">
        <v>210</v>
      </c>
      <c r="J75" s="32">
        <v>1</v>
      </c>
      <c r="K75" s="48"/>
    </row>
    <row r="76" spans="9:11" ht="15">
      <c r="I76" s="94" t="s">
        <v>203</v>
      </c>
      <c r="J76" s="32">
        <v>1</v>
      </c>
      <c r="K76" s="67"/>
    </row>
    <row r="77" spans="9:11" ht="15">
      <c r="I77" s="94" t="s">
        <v>205</v>
      </c>
      <c r="J77" s="32">
        <v>0</v>
      </c>
      <c r="K77" s="194"/>
    </row>
    <row r="78" spans="9:11" ht="15">
      <c r="I78" s="94" t="s">
        <v>206</v>
      </c>
      <c r="J78" s="32">
        <v>1</v>
      </c>
      <c r="K78" s="194"/>
    </row>
    <row r="79" spans="9:11" ht="15">
      <c r="I79" s="94" t="s">
        <v>204</v>
      </c>
      <c r="J79" s="32">
        <v>1</v>
      </c>
      <c r="K79" s="67"/>
    </row>
    <row r="80" spans="9:11" ht="15">
      <c r="I80" s="48" t="s">
        <v>174</v>
      </c>
      <c r="J80" s="32">
        <f>COUNTIF(J60:J79,"1")</f>
        <v>16</v>
      </c>
      <c r="K80" s="48"/>
    </row>
    <row r="81" spans="9:11" ht="15">
      <c r="I81" s="48" t="s">
        <v>177</v>
      </c>
      <c r="J81" s="32">
        <f>COUNTIF(I60:I79,"*")</f>
        <v>20</v>
      </c>
      <c r="K81" s="48"/>
    </row>
  </sheetData>
  <mergeCells count="32">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A24:G24"/>
    <mergeCell ref="A25:G26"/>
    <mergeCell ref="A19:G19"/>
    <mergeCell ref="B20:E20"/>
    <mergeCell ref="B21:C21"/>
    <mergeCell ref="B22:C22"/>
    <mergeCell ref="B23:C23"/>
    <mergeCell ref="I32:K32"/>
    <mergeCell ref="B30:F30"/>
    <mergeCell ref="I58:K58"/>
    <mergeCell ref="B29:F29"/>
    <mergeCell ref="A27:H27"/>
    <mergeCell ref="B28:F2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ESCUELA DE MUSICA</cp:lastModifiedBy>
  <dcterms:created xsi:type="dcterms:W3CDTF">2016-08-04T19:42:55Z</dcterms:created>
  <dcterms:modified xsi:type="dcterms:W3CDTF">2022-03-25T20:52:38Z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property>
  <property fmtid="{D5CDD505-2E9C-101B-9397-08002B2CF9AE}" pid="3" name="eSynDocOpportunityID">
    <vt:lpwstr/>
  </property>
  <property fmtid="{D5CDD505-2E9C-101B-9397-08002B2CF9AE}" pid="4" name="eSynDocAttachmentID">
    <vt:lpwstr>{f8a6ef4e-b3a8-409b-abb4-0d421b69e7e1}</vt:lpwstr>
  </property>
  <property fmtid="{D5CDD505-2E9C-101B-9397-08002B2CF9AE}" pid="5" name="eSynDocContactDesc">
    <vt:lpwstr/>
  </property>
  <property fmtid="{D5CDD505-2E9C-101B-9397-08002B2CF9AE}" pid="6" name="eSynDocAccountDesc">
    <vt:lpwstr/>
  </property>
  <property fmtid="{D5CDD505-2E9C-101B-9397-08002B2CF9AE}" pid="7" name="eSynDocProjectDesc">
    <vt:lpwstr>INVESTIGACIÓN</vt:lpwstr>
  </property>
  <property fmtid="{D5CDD505-2E9C-101B-9397-08002B2CF9AE}" pid="8" name="eSynDocTransactionDesc">
    <vt:lpwstr/>
  </property>
  <property fmtid="{D5CDD505-2E9C-101B-9397-08002B2CF9AE}" pid="9" name="eSynDocSerialDesc">
    <vt:lpwstr/>
  </property>
  <property fmtid="{D5CDD505-2E9C-101B-9397-08002B2CF9AE}" pid="10" name="eSynDocItemDesc">
    <vt:lpwstr/>
  </property>
  <property fmtid="{D5CDD505-2E9C-101B-9397-08002B2CF9AE}" pid="11" name="eSynDocResourceDesc">
    <vt:lpwstr/>
  </property>
  <property fmtid="{D5CDD505-2E9C-101B-9397-08002B2CF9AE}" pid="12" name="eSynTransactionEntryKey">
    <vt:lpwstr/>
  </property>
  <property fmtid="{D5CDD505-2E9C-101B-9397-08002B2CF9AE}" pid="13" name="eSynDocVersionStartDate">
    <vt:lpwstr>10/19/2015 10:11:39</vt:lpwstr>
  </property>
  <property fmtid="{D5CDD505-2E9C-101B-9397-08002B2CF9AE}" pid="14" name="eSynDocVersion">
    <vt:lpwstr>1</vt:lpwstr>
  </property>
  <property fmtid="{D5CDD505-2E9C-101B-9397-08002B2CF9AE}" pid="15" name="eSynDocAttachFileName">
    <vt:lpwstr>INDICADORES INVESTIGACIÓN.xlsx</vt:lpwstr>
  </property>
  <property fmtid="{D5CDD505-2E9C-101B-9397-08002B2CF9AE}" pid="16" name="eSynDocSummary">
    <vt:lpwstr/>
  </property>
  <property fmtid="{D5CDD505-2E9C-101B-9397-08002B2CF9AE}" pid="17" name="eSynDocPublish">
    <vt:lpwstr>0</vt:lpwstr>
  </property>
  <property fmtid="{D5CDD505-2E9C-101B-9397-08002B2CF9AE}" pid="18" name="eSynDocTypeID">
    <vt:lpwstr>109</vt:lpwstr>
  </property>
  <property fmtid="{D5CDD505-2E9C-101B-9397-08002B2CF9AE}" pid="19" name="eSynDocSerialNumber">
    <vt:lpwstr/>
  </property>
  <property fmtid="{D5CDD505-2E9C-101B-9397-08002B2CF9AE}" pid="20" name="eSynDocSubject">
    <vt:lpwstr>Indicadores de Gestión Investigación</vt:lpwstr>
  </property>
  <property fmtid="{D5CDD505-2E9C-101B-9397-08002B2CF9AE}" pid="21" name="eSynDocItem">
    <vt:lpwstr/>
  </property>
  <property fmtid="{D5CDD505-2E9C-101B-9397-08002B2CF9AE}" pid="22" name="eSynDocAcctContact">
    <vt:lpwstr/>
  </property>
  <property fmtid="{D5CDD505-2E9C-101B-9397-08002B2CF9AE}" pid="23" name="eSynDocContactID">
    <vt:lpwstr/>
  </property>
  <property fmtid="{D5CDD505-2E9C-101B-9397-08002B2CF9AE}" pid="24" name="eSynDocAccount">
    <vt:lpwstr/>
  </property>
  <property fmtid="{D5CDD505-2E9C-101B-9397-08002B2CF9AE}" pid="25" name="eSynDocResource">
    <vt:lpwstr/>
  </property>
  <property fmtid="{D5CDD505-2E9C-101B-9397-08002B2CF9AE}" pid="26" name="eSynDocProjectNr">
    <vt:lpwstr>SGC.004</vt:lpwstr>
  </property>
  <property fmtid="{D5CDD505-2E9C-101B-9397-08002B2CF9AE}" pid="27" name="eSynDocSecurity">
    <vt:lpwstr>0</vt:lpwstr>
  </property>
  <property fmtid="{D5CDD505-2E9C-101B-9397-08002B2CF9AE}" pid="28" name="eSynDocAssortment">
    <vt:lpwstr/>
  </property>
  <property fmtid="{D5CDD505-2E9C-101B-9397-08002B2CF9AE}" pid="29" name="eSynDocLanguageCode">
    <vt:lpwstr/>
  </property>
  <property fmtid="{D5CDD505-2E9C-101B-9397-08002B2CF9AE}" pid="30" name="eSynDocDivisionDesc">
    <vt:lpwstr>CONSERVATORIO DEL TOLIMA</vt:lpwstr>
  </property>
  <property fmtid="{D5CDD505-2E9C-101B-9397-08002B2CF9AE}" pid="31" name="eSynDocDivision">
    <vt:lpwstr>001</vt:lpwstr>
  </property>
  <property fmtid="{D5CDD505-2E9C-101B-9397-08002B2CF9AE}" pid="32" name="eSynDocParentDocument">
    <vt:lpwstr/>
  </property>
  <property fmtid="{D5CDD505-2E9C-101B-9397-08002B2CF9AE}" pid="33" name="eSynDocSubCategory">
    <vt:lpwstr/>
  </property>
  <property fmtid="{D5CDD505-2E9C-101B-9397-08002B2CF9AE}" pid="34" name="eSynDocCategoryID">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192</vt:lpwstr>
  </property>
  <property fmtid="{D5CDD505-2E9C-101B-9397-08002B2CF9AE}" pid="38" name="eSynCleanUp03/05/2019 15:05:47">
    <vt:i4>1</vt:i4>
  </property>
  <property fmtid="{D5CDD505-2E9C-101B-9397-08002B2CF9AE}" pid="39" name="eSynCleanUp02/20/2020 21:57:25">
    <vt:i4>1</vt:i4>
  </property>
  <property fmtid="{D5CDD505-2E9C-101B-9397-08002B2CF9AE}" pid="40" name="eSynCleanUp03/25/2022 15:43:26">
    <vt:i4>1</vt:i4>
  </property>
</Properties>
</file>