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31" yWindow="65431" windowWidth="23250" windowHeight="12570" activeTab="0"/>
  </bookViews>
  <sheets>
    <sheet name="Consolidado 2021" sheetId="8" r:id="rId1"/>
    <sheet name="Cump.act.artis 2021" sheetId="7" r:id="rId2"/>
    <sheet name="Proyecc.artisti 2021" sheetId="2" r:id="rId3"/>
    <sheet name="Ingres. X Activ.Extens 2021" sheetId="6" r:id="rId4"/>
    <sheet name="Consolidado 2020" sheetId="1" r:id="rId5"/>
    <sheet name="Cump.act.artis 2020" sheetId="3" r:id="rId6"/>
    <sheet name="Proyecc.artisti 2020" sheetId="4" r:id="rId7"/>
    <sheet name="Ingres. X Activ.Extens 2020" sheetId="5" r:id="rId8"/>
  </sheets>
  <externalReferences>
    <externalReference r:id="rId11"/>
  </externalReferences>
  <definedNames>
    <definedName name="_xlnm.Print_Area" localSheetId="5">'Cump.act.artis 2020'!$A$2:$G$37</definedName>
    <definedName name="_xlnm.Print_Area" localSheetId="7">'Ingres. X Activ.Extens 2020'!$A$2:$G$31</definedName>
    <definedName name="_xlnm.Print_Area" localSheetId="6">'Proyecc.artisti 2020'!$A$2:$G$32</definedName>
  </definedNames>
  <calcPr calcId="144525"/>
  <extLst/>
</workbook>
</file>

<file path=xl/comments2.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3.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4.xml><?xml version="1.0" encoding="utf-8"?>
<comments xmlns="http://schemas.openxmlformats.org/spreadsheetml/2006/main">
  <authors>
    <author>Ma Fernanda Pinilla </author>
  </authors>
  <commentList>
    <comment ref="A9" authorId="0">
      <text>
        <r>
          <rPr>
            <b/>
            <sz val="8"/>
            <rFont val="Tahoma"/>
            <family val="2"/>
          </rPr>
          <t>Descripción u objetivo del indicador</t>
        </r>
      </text>
    </comment>
    <comment ref="A11" authorId="0">
      <text>
        <r>
          <rPr>
            <b/>
            <sz val="8"/>
            <rFont val="Tahoma"/>
            <family val="2"/>
          </rPr>
          <t>Descripción u objetivo del indicador</t>
        </r>
      </text>
    </comment>
    <comment ref="D13" authorId="0">
      <text>
        <r>
          <rPr>
            <b/>
            <sz val="8"/>
            <rFont val="Tahoma"/>
            <family val="2"/>
          </rPr>
          <t>Periodicidad de captura del indicador: diaria, mensual, trimestral. Etc.</t>
        </r>
      </text>
    </comment>
    <comment ref="D16" authorId="0">
      <text>
        <r>
          <rPr>
            <b/>
            <sz val="8"/>
            <rFont val="Tahoma"/>
            <family val="2"/>
          </rPr>
          <t xml:space="preserve">corresponde al tiempo en que se debe hacer el análisis del indicador
</t>
        </r>
      </text>
    </comment>
  </commentList>
</comments>
</file>

<file path=xl/comments6.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7.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comments8.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 xml:space="preserve">corresponde al tiempo en que se debe hacer el análisis del indicador
</t>
        </r>
      </text>
    </comment>
  </commentList>
</comments>
</file>

<file path=xl/sharedStrings.xml><?xml version="1.0" encoding="utf-8"?>
<sst xmlns="http://schemas.openxmlformats.org/spreadsheetml/2006/main" count="888" uniqueCount="359">
  <si>
    <t>Semestral</t>
  </si>
  <si>
    <t>Determinar los ingresos semestrales por actividades de extensión</t>
  </si>
  <si>
    <t>Ingresos por actividades de extensión</t>
  </si>
  <si>
    <t>Garantizar que la participación del conservatorio en actividades artisticas ajenas a la institución se mantenga o incremente</t>
  </si>
  <si>
    <t>Numero de actividades academico artisticas para el publico realizadas durante el semestre</t>
  </si>
  <si>
    <t>Proyección artistica</t>
  </si>
  <si>
    <t>Trimestral</t>
  </si>
  <si>
    <t>Determinar el porcentaje de las actividades artisticas que se realizan a tiempo</t>
  </si>
  <si>
    <t xml:space="preserve">Actividades artisticas ejecutadas a tiempo *100/actividades artisticas programadas </t>
  </si>
  <si>
    <t>Cumplimiento de actividades artisticas</t>
  </si>
  <si>
    <t>Extensión y proyección social</t>
  </si>
  <si>
    <t>DIC</t>
  </si>
  <si>
    <t>NOV</t>
  </si>
  <si>
    <t>OCT</t>
  </si>
  <si>
    <t>SEP</t>
  </si>
  <si>
    <t>AGO</t>
  </si>
  <si>
    <t>JUL</t>
  </si>
  <si>
    <t>JUN</t>
  </si>
  <si>
    <t>MAY</t>
  </si>
  <si>
    <t>ABR</t>
  </si>
  <si>
    <t>MAR</t>
  </si>
  <si>
    <t>FEB</t>
  </si>
  <si>
    <t>ENE</t>
  </si>
  <si>
    <t>RESULTADO PROMEDIO</t>
  </si>
  <si>
    <t>META</t>
  </si>
  <si>
    <t>FRECUENCIA</t>
  </si>
  <si>
    <t>INTENSIÓN</t>
  </si>
  <si>
    <t>FORMULA</t>
  </si>
  <si>
    <t>NOMBRE DEL INDICADOR</t>
  </si>
  <si>
    <t>OBJETIVOS DE CALIDAD</t>
  </si>
  <si>
    <t>PROCESO</t>
  </si>
  <si>
    <t xml:space="preserve">    CODIGO: GM-FO-15</t>
  </si>
  <si>
    <t xml:space="preserve">   CUADRO CONTROL DE INDICADORES</t>
  </si>
  <si>
    <t xml:space="preserve">   GESTION DEL MEJORAMIENTO</t>
  </si>
  <si>
    <t>TOTAL ACTIVIDADES ARTISTICAS PROGRAMADAS</t>
  </si>
  <si>
    <t>TOTAL ACTIVIDADES ARTISTICAS EJECUTADAS A TIEMPO</t>
  </si>
  <si>
    <t>Actividades Artisticas ejecutadas a tiempo</t>
  </si>
  <si>
    <t xml:space="preserve">Nombre de las Actividades Artisticas </t>
  </si>
  <si>
    <t>Fecha realizacion actividades artisiticas</t>
  </si>
  <si>
    <t>Evidencias</t>
  </si>
  <si>
    <t>Programa</t>
  </si>
  <si>
    <t>OCTUBRE 2020 (Jul-Agos-Sept. 2020)</t>
  </si>
  <si>
    <t>Act Artísticas ejecutadas a tiempo (MARQUE CON X)</t>
  </si>
  <si>
    <t xml:space="preserve">Nombre de las Actividades Artísticas </t>
  </si>
  <si>
    <t>Fecha realización actividades artísticas</t>
  </si>
  <si>
    <t>JULIO 2019 (Trimestre Abr- May- Jun. 2019)</t>
  </si>
  <si>
    <t>ABRIL 2020 ( Trimestre ENE- Feb- Marzo. 2020</t>
  </si>
  <si>
    <t>X</t>
  </si>
  <si>
    <t>Concierto de Navidad –Orquesta Sinfónica Juvenil</t>
  </si>
  <si>
    <t>Jueves 5 de Diciembre</t>
  </si>
  <si>
    <t>Afiche, video y fotos</t>
  </si>
  <si>
    <t>Escuela de Música</t>
  </si>
  <si>
    <t>Viernes de Concierto – Ensambles Corales - Escuela de Música</t>
  </si>
  <si>
    <t>Viernes 29 de Noviembre</t>
  </si>
  <si>
    <t>Afiche, programa de mano, video y fotos</t>
  </si>
  <si>
    <t>Concierto – Ensamble Musical</t>
  </si>
  <si>
    <t>Jueves 28 de Noviembre</t>
  </si>
  <si>
    <t>Afiche y fotos</t>
  </si>
  <si>
    <t>F.E.A</t>
  </si>
  <si>
    <t>Concierto Orquesta Sinfónico y Coral</t>
  </si>
  <si>
    <t>Jueves 21 de Noviembre</t>
  </si>
  <si>
    <t>Miércoles 20 de Noviembre</t>
  </si>
  <si>
    <t>Concierto Banda Sinfónica Juvenil – Entrega Mención de Honor Agrupaciones destacados de la Escuela de Música</t>
  </si>
  <si>
    <t xml:space="preserve"> Viernes 15 de Noviembre</t>
  </si>
  <si>
    <t xml:space="preserve">Concierto Banda Sinfónica </t>
  </si>
  <si>
    <t xml:space="preserve">Jueves 14 de Noviembre </t>
  </si>
  <si>
    <t>Viernes 8 de Noviembre</t>
  </si>
  <si>
    <t>Concierto Orquesta Sinfónica Juvenil</t>
  </si>
  <si>
    <t xml:space="preserve">Jueves 7 de Noviembre </t>
  </si>
  <si>
    <t>Miércoles de Concierto</t>
  </si>
  <si>
    <t>Miércoles 6 de Noviembre</t>
  </si>
  <si>
    <t>Concierto Orquesta Sinfónica Institucional – Día de los niños</t>
  </si>
  <si>
    <t>Jueves 31 de Octubre</t>
  </si>
  <si>
    <t>Concierto sábado en Familia – Agrupaciones Corales - Facultad de Educación y Artes</t>
  </si>
  <si>
    <t>Sábado 26 de Octubre</t>
  </si>
  <si>
    <t xml:space="preserve">Concierto estudiantes destacados - Escuela de Música </t>
  </si>
  <si>
    <t>Viernes 25 de Octubre</t>
  </si>
  <si>
    <t>Escuela de  Música</t>
  </si>
  <si>
    <t>Miércoles 23 de Octubre</t>
  </si>
  <si>
    <t>Concierto Banda Sinfónica</t>
  </si>
  <si>
    <t>Jueves 17 de Octubre</t>
  </si>
  <si>
    <t>Miércoles 16 de Octubre</t>
  </si>
  <si>
    <t>SEMANA DE LA CULTURA</t>
  </si>
  <si>
    <t>Del 9 al 11 de Octubre</t>
  </si>
  <si>
    <t xml:space="preserve">Escuela de Música y F.E.A </t>
  </si>
  <si>
    <t>Viernes de concierto  - Escuela de Música</t>
  </si>
  <si>
    <t>Viernes 4 de Octubre</t>
  </si>
  <si>
    <t>Concierto Banda Sinfónica Juvenil</t>
  </si>
  <si>
    <t>Jueves 3 de Octubre</t>
  </si>
  <si>
    <t>ENERO 2020 ( Trimestre Oct- Nov- Dic. 2019)</t>
  </si>
  <si>
    <t>Julio (Jul- Ago- Sep. 2020)</t>
  </si>
  <si>
    <t>Julio (Abr- May- Jun. 2020)</t>
  </si>
  <si>
    <t>Abril (Ene- Feb- Mar. 2020)</t>
  </si>
  <si>
    <t>Enero(Oct- Nov- Dic. 2019)</t>
  </si>
  <si>
    <t xml:space="preserve">Acción Preventiva </t>
  </si>
  <si>
    <t>Acción Correctiva</t>
  </si>
  <si>
    <t>DETALLE</t>
  </si>
  <si>
    <t>MES</t>
  </si>
  <si>
    <t>Análisis</t>
  </si>
  <si>
    <t>Grafica</t>
  </si>
  <si>
    <t>OCTUBRE (JULIO A SEPTIEMBRE)</t>
  </si>
  <si>
    <t>JULIO (ABRIL A JUNIO)</t>
  </si>
  <si>
    <t>ABRIL (ENERO A MARZO)</t>
  </si>
  <si>
    <t>ENERO 2020 (Trimestre Oct- Nov- Dic. 2019)</t>
  </si>
  <si>
    <t>CUMPLIMIENTO DE ACTIVIDADES ARTISTICAS</t>
  </si>
  <si>
    <t>MESES</t>
  </si>
  <si>
    <t>ANALISIS</t>
  </si>
  <si>
    <t>SEGUIMIENTO</t>
  </si>
  <si>
    <t>Directora Escuela de Música</t>
  </si>
  <si>
    <t xml:space="preserve">Trimestral </t>
  </si>
  <si>
    <t>Responsable del proceso</t>
  </si>
  <si>
    <t>Frecuencia de análisis</t>
  </si>
  <si>
    <t>PROGRAMACIÓN TEMPORADA MUSICAL       - INFORME FINAL DOCUMENTO APOYO AL MOVIMIENTO SINFÓNICO - MINISTERIO DE CULTURA - PROGRAMAS Y VIDEOS</t>
  </si>
  <si>
    <t>Frecuencia de medición</t>
  </si>
  <si>
    <t>Fuente de la información</t>
  </si>
  <si>
    <t>Formula de cálculo</t>
  </si>
  <si>
    <t>Intención del Indicador</t>
  </si>
  <si>
    <t>Creciente</t>
  </si>
  <si>
    <t>tendencia</t>
  </si>
  <si>
    <t>Meta</t>
  </si>
  <si>
    <t>Nombre</t>
  </si>
  <si>
    <t>GENERALIDADES</t>
  </si>
  <si>
    <t>Valor fijo</t>
  </si>
  <si>
    <t>Decreciente</t>
  </si>
  <si>
    <t>SEGUIMIENTO A INDICADOR</t>
  </si>
  <si>
    <t>TOTAL ACTIVIDADES</t>
  </si>
  <si>
    <t xml:space="preserve"> </t>
  </si>
  <si>
    <t>EVIDENCIA</t>
  </si>
  <si>
    <t>FECHA</t>
  </si>
  <si>
    <t>LUGAR</t>
  </si>
  <si>
    <t>AGRUPACIÓN</t>
  </si>
  <si>
    <t>PROGRAMA</t>
  </si>
  <si>
    <t>No. Estudientes</t>
  </si>
  <si>
    <t>ACTIVIDAD REALIZADA</t>
  </si>
  <si>
    <t>Julio 2020 (Enero- Julio 2020)</t>
  </si>
  <si>
    <t>FOTOS</t>
  </si>
  <si>
    <t>AUDITORIO LEÓN DE GREIFF</t>
  </si>
  <si>
    <t>ORQUESTA SINFÓNICA IDEL CONSERVATORIO DEL TOLIMA</t>
  </si>
  <si>
    <t>III ENCUENTRO DE COROS Y ORQUESTAS UNIVERSITARIAS 2019</t>
  </si>
  <si>
    <t>CORO INSTITUCIONAL</t>
  </si>
  <si>
    <t>TEATRO MUNICIPAL DE BUGA</t>
  </si>
  <si>
    <t>SEMANA CORAL INTERNAIONAL, CORPACOROS-24 ENCUENTRO CORAL DE LA MÚSICA COLOMBIANA</t>
  </si>
  <si>
    <t>AFICHE Y FOTOS</t>
  </si>
  <si>
    <t>SEMANA CORAL INTERNAIONAL, CORPACOROS-CONCIERTO DE APERTURA 24 ENCUENTRO CORAL DE LA MÚSICA COLOMBIANA</t>
  </si>
  <si>
    <t>INST. ED. MUS  "AMINA MELENDRO DE PULECIO"</t>
  </si>
  <si>
    <t>CORO INFANTIL</t>
  </si>
  <si>
    <t>E.M</t>
  </si>
  <si>
    <t>ENCUENTRO DE COROS ASOSIACIÓN AMMAR</t>
  </si>
  <si>
    <t>TEATRO TOLIMA</t>
  </si>
  <si>
    <t>ENSAMBLE DE JAZZ DE LA ESCUELA DE MÚSICA</t>
  </si>
  <si>
    <t>TOLIJAZZ</t>
  </si>
  <si>
    <t>MULTICENTRO</t>
  </si>
  <si>
    <t>PRE- ORQUESTA</t>
  </si>
  <si>
    <t>CONCIERTO PRE ORQUESTA EN EL MARCO DEL FESTIVAL INTERNACIONAL DE ORQUESTAS SINFÓNICA INFANTOJUVENILES</t>
  </si>
  <si>
    <t>CONCHA ACÚSTICA</t>
  </si>
  <si>
    <t>COLEGIO GIMNASIO CAMPESTRE</t>
  </si>
  <si>
    <t xml:space="preserve"> Enero 2020 (Julio- Diciembre 2019)</t>
  </si>
  <si>
    <t>Julio 2020
(Enero a Junio de 2020)</t>
  </si>
  <si>
    <t>Enero 2020
(Julio a Diciembre de 2019)</t>
  </si>
  <si>
    <t>Actividades académico artisticas</t>
  </si>
  <si>
    <t>Director Escuela de Música</t>
  </si>
  <si>
    <t xml:space="preserve">Semestral </t>
  </si>
  <si>
    <t>Cada que se realice una actividad</t>
  </si>
  <si>
    <t>Listados de agrupaciones</t>
  </si>
  <si>
    <t>TOTAL</t>
  </si>
  <si>
    <t>CARNET</t>
  </si>
  <si>
    <t>Ingresos por actividades de Extensión</t>
  </si>
  <si>
    <t>Número de estudiantes matriculados</t>
  </si>
  <si>
    <t xml:space="preserve">Actividades de Extensión </t>
  </si>
  <si>
    <t>ENERO 2020 (Julio a Diciembre 2019)</t>
  </si>
  <si>
    <t>JULIO 2020
(Enero a Junio de 2020)</t>
  </si>
  <si>
    <t>ENERO 2020
(Julio a Diciembre de 2019)</t>
  </si>
  <si>
    <t>INGRESOS POR ACTIVIDADES DE EXTENSION</t>
  </si>
  <si>
    <t>semestral</t>
  </si>
  <si>
    <t>base de datos matriculados en la Escuela de música e información suministrada por pagaduría.</t>
  </si>
  <si>
    <t>BALLET (1) DIA A LA SEMANA</t>
  </si>
  <si>
    <t>BALLET (2) DIAS A LA SEMANA</t>
  </si>
  <si>
    <t>BALLET (3) DIAS A LA SEMANA</t>
  </si>
  <si>
    <t>PLAN BÁSICO (estudiantes antiguos a partir del año 2015)</t>
  </si>
  <si>
    <t>INSTRUMENTO PERSONALIZADO O CANTO PERSONALIZADO</t>
  </si>
  <si>
    <t>INSTRUMENTO O CANTO PERSONALIZADO MÁS (1) CURSO</t>
  </si>
  <si>
    <t>INSTRUMENTO O CANTO PERSONALIZADO MÁS (2) CURSOS (curso Teórico y Taller de Coro)</t>
  </si>
  <si>
    <t>DOS INSTRUMENTOS PERSONALIZADOS</t>
  </si>
  <si>
    <t>PAQUETE DE CURSOS No. 1</t>
  </si>
  <si>
    <t>PAQUETE DE CURSOS No. 2</t>
  </si>
  <si>
    <t>PAQUETE DE CURSOS No. 3</t>
  </si>
  <si>
    <t>TALLER DE COROS</t>
  </si>
  <si>
    <t>TALLER GRUPAL DE INSTRUMENTO</t>
  </si>
  <si>
    <t>TEORÍA MUSICAL</t>
  </si>
  <si>
    <t>COLEGIO SANTA TERESITA</t>
  </si>
  <si>
    <t>COLEGIO COMFANDI</t>
  </si>
  <si>
    <t>CONCIERTO DUO DE PIANOS</t>
  </si>
  <si>
    <t>SOLISTAS: PIANO</t>
  </si>
  <si>
    <t>CONCIERTO PLAZA SIMÓN BOLIVAR</t>
  </si>
  <si>
    <t>ENSAMBLE DE MÚSICA MODERNA</t>
  </si>
  <si>
    <t>PLAZA SIMÓN BOLIVAR</t>
  </si>
  <si>
    <t>HOMENAJE EGRESADOS UNIVERSIDAD COOPERATIVA DE COLOMBIA</t>
  </si>
  <si>
    <t>VITALE</t>
  </si>
  <si>
    <t>AUDITORIO UNIVERSIDAD COOPERATIVA DE COLOMBIA</t>
  </si>
  <si>
    <t>CONCIERTO DE NAVIDAD</t>
  </si>
  <si>
    <t>ORQUESTA SINFÓNICA JUVENIL</t>
  </si>
  <si>
    <t>PARQUE MANUEL MURILLO TORO</t>
  </si>
  <si>
    <t>EVENTO LATIS GOBERNACIÓN DEL TOLIMA</t>
  </si>
  <si>
    <t>E,M</t>
  </si>
  <si>
    <t>CENTRO DE CONVENCIONES ALFONSO LÓPEZ PUMAREJO</t>
  </si>
  <si>
    <t xml:space="preserve">   </t>
  </si>
  <si>
    <t>JULIO 2020
(Enero a Julio de 2020)</t>
  </si>
  <si>
    <t>AÑO 2020</t>
  </si>
  <si>
    <t xml:space="preserve">DURANTE EL SEMESTRE ENERO - JUNIO DE 2019 SE REALIZARON 19 ACTIVIDADES EN LAS QUE EL CONSERVATORIO DEL TOLIMA APOYÓ CON DIFERENTES AGRUPACIONES MUSICALES EN EVENTOS DIVERSOS DEL GRUPO DE INTERES, CON RESPECTO A PERIODOS ANTERIORES, ESTE SEMESTRE DOBLÓ LA META DE ALCANCE, LO QUE DEMUESTRA EL COMPROMISO INSTITUCIONAL Y EL IMPACTO EN LA SOCIEDAD. 
</t>
  </si>
  <si>
    <t xml:space="preserve">ADICION CONV 0891 GOBERNACION </t>
  </si>
  <si>
    <t>CONVENIO 2016 GOBERNACION DEL TOLIMA</t>
  </si>
  <si>
    <t>La disminución de ingresos en matrículas de Escuela de Música en comparación con el semestre A 2019 se debe que para los semestre B siempre se recibe menor número de estudiantres, además la reciente implementación de plazos de matricula en plataforma no es conocida por todos los interesados. Adicional a eso la falta de publicidad y difusión de la información, aunque pueda ser un factor minoritario, no es menos importante, teniendo en cuenta que el Conservatorio del Tolima goza de una honorable reputación de formación artística. Se mantiene convenio con la Gobernación del Tolima.</t>
  </si>
  <si>
    <t>INSTRUMENTO PERSONALIZADO</t>
  </si>
  <si>
    <t>PAQUETES DE CURSOS</t>
  </si>
  <si>
    <t>BALLET CLASICO</t>
  </si>
  <si>
    <t>INSCRIPCION</t>
  </si>
  <si>
    <t>JULIO 2020 (Enero a junio 2020)</t>
  </si>
  <si>
    <t>Afiche, programa de mano y fotos</t>
  </si>
  <si>
    <t xml:space="preserve">Jueves 20 de Febrero </t>
  </si>
  <si>
    <t>Recital a dos pianos - Dúo Rachmaninoff</t>
  </si>
  <si>
    <t xml:space="preserve">Jueves 27 de Febrero </t>
  </si>
  <si>
    <t xml:space="preserve">Concierto Orquesta Sinfónica Institucional </t>
  </si>
  <si>
    <t>E.M.</t>
  </si>
  <si>
    <t>Jueves 4 de Junio</t>
  </si>
  <si>
    <t>Orquesta Sinfónica Institucional</t>
  </si>
  <si>
    <t>Miércoles 10 de Junio</t>
  </si>
  <si>
    <t xml:space="preserve">Miércoles de Concierto </t>
  </si>
  <si>
    <t>F.E.A.</t>
  </si>
  <si>
    <t>Jueves 11 de Junio</t>
  </si>
  <si>
    <t>Música con una perspectiva diferente</t>
  </si>
  <si>
    <t>Miércoles 17 de Junio</t>
  </si>
  <si>
    <t>Miércoles 24 de Junio</t>
  </si>
  <si>
    <t>LANZAMIENTO XXXIV FESTIVAL NACIONAL DE LA MÚSICA COLOMBIANA</t>
  </si>
  <si>
    <t>ORQUESTA SINFÓNICA INSTITUCIONAL</t>
  </si>
  <si>
    <t>TEATRO MAYOR JULIO MARIO SANTODOMINGO</t>
  </si>
  <si>
    <t>La disminución de ingresos en matrículas de Escuela de Música en comparación con el semestre B 2019 se debe a la falta de publicidad, adaptación a la plataforma debido a la reciente implementación de plazos de matricula  y asistencia administrativa al inicio del semestre, teniendo en cuenta que el proceso de Extensión y Proyección Social carecía De líder de proceso y auxiliar administrativa</t>
  </si>
  <si>
    <t>TENIENDO EN CUENTA LAS RECOMENDACIONES DEL GOBIERNO NACIONAL, EL MINISTERIO DE SALUD Y LA PROTECCIÓN SOCIAL Y EL MINISTERIO DE EDUCACIÓN Y CON EL FIN DE GARANTIZAR LA PROTECCIÓN DE NUESTRA COMUNIDAD, NO FUÉ POSIBLE ADELANTAR ACTIVIDADES DE PROYECCIÓN  ARTÍSTICA DE MANERA PRESENCIAL  EN EL SEMESTRE A 2020, DEBIDO A LA PANDEMIA DEL COVID-19. ACTUALMENTE SE ESTÁN ADELANTANDO LABORES PARA PODER RETOMAR ACTIVIDADES DE MANERA REMOTA CON EL APOYO DE ALIADOS INSTITUCIONALES.</t>
  </si>
  <si>
    <t xml:space="preserve">DURANTE ESTE PERIODO SOLO SE REALIZARON 2 CONCIERTOS DEBIDO A LA CONTINGENCIA DICTADA POR EL GOBIERNO NACIONAL, EN EL MARCO DE LA EMERGENCIA SANITARIA POR PRESENCIA DE COVID - 19. ACTUALMENTE SE ESTA ADELANTANDO LA CONSTRUCCIÓN DE ESTRATEGIAS, PARA CONTINUAR CON LA TEMPORADA MUSICAL DE MANERA VIRTUAL, Y ASI DAR CUMPLIMIENTO A LAS ACTIVIDADES ARTÍSTICAS CORRESPONDIENTES. </t>
  </si>
  <si>
    <t>DURANTE ESTE PERIODO SOLO SE REALIZARON 5 CONCIERTOS EN MODALIDAD VIRTUAL VÍA STREAMING, A TRAVÉS DE LAS REDES SOCIALES DE LA INSTITUCIÓN, CÓMO ALTERNATIVA ANTE  LA CONTINGENCIA DICTADA POR EL GOBIERNO NACIONAL, EN EL MARCO DE LA EMERGENCIA SANITARIA POR PRESENCIA DE COVID - 19.</t>
  </si>
  <si>
    <t>PROYECTO 011 (SALDO)</t>
  </si>
  <si>
    <t>CONVENIO 0337</t>
  </si>
  <si>
    <t xml:space="preserve">Jueves 2 de Julio </t>
  </si>
  <si>
    <t>Miercoles 8 de Julio</t>
  </si>
  <si>
    <t>Jueves 16 de Julio</t>
  </si>
  <si>
    <t>Miercoles 22 de Julio</t>
  </si>
  <si>
    <t>Jueves 30 de Julio</t>
  </si>
  <si>
    <t>Jueves 17 de Septiembre</t>
  </si>
  <si>
    <t>Una experiencia coral en la distancia</t>
  </si>
  <si>
    <t>Afiche</t>
  </si>
  <si>
    <t>Un lenguaje universal</t>
  </si>
  <si>
    <t>Temporada de Concierto</t>
  </si>
  <si>
    <t>Jueves 5 de Agosto</t>
  </si>
  <si>
    <t xml:space="preserve">Miercoles de Concierto </t>
  </si>
  <si>
    <t>Jueves 19 de Agosto</t>
  </si>
  <si>
    <t>Miercoles 9 de Septiembre</t>
  </si>
  <si>
    <t>Temporada de conciertos</t>
  </si>
  <si>
    <t>Miercoles de Concierto</t>
  </si>
  <si>
    <t>Sábado 12 de Septiembre</t>
  </si>
  <si>
    <t xml:space="preserve"> Sábado 19 de Septiembre</t>
  </si>
  <si>
    <t>Miercoles 23 de Septiembre</t>
  </si>
  <si>
    <t>Sábado 26 de Septiembre</t>
  </si>
  <si>
    <t>Miercoles 30 de Septiembre</t>
  </si>
  <si>
    <t>DURANTE EL SEMESTRE SE PROGRAMARON 19 CONCIERTOS DE LOS CUALES ccc, 15 A TIEMPO Y 4 QUE SE APLAZARON O ANTICIPARON POR TEMAS LOGÍSTICOS DE ELECCCIÓN ELECTORAL Y PARO NACIONAL. ES CLARO QUE EL PROCESO DEMUESTRA UNA ORGANIZACIÓN EFICIENTE EN EL CUMPLIMIENTO DE LA PROGRAMACIÓN DE LA TEMPORADAD DE CONCIERTO.</t>
  </si>
  <si>
    <t xml:space="preserve">DURANTE ESTE PERIODO SE REALIZARON 14 CONCIERTOS EN MODALIDAD VIRTUAL VÍA STREAMING, A TRAVÉS DE LAS REDES SOCIALES DE LA INSTITUCIÓN, CÓMO ALTERNATIVA ANTE  LA CONTINGENCIA DICTADA POR EL GOBIERNO NACIONAL, EN EL MARCO DE LA EMERGENCIA SANITARIA POR PRESENCIA DE COVID - 19. TODOS LOS CONCIERTOS, SE REALIZARON EN EL DÍA ESTIPULADO Y SIN CONTRATIEMPOS EVIDENCIANDO LA ORGANIZACIÓN EFICIENTE EN EL CUMPLIMIENTO DE LA PROGRAMACIÓN DE LA TEMPORADA DE CONCIERTO PLANTEADA EN MEDIO DE LAS CIRCUNSTACIAS. </t>
  </si>
  <si>
    <t>Enero(Oct- Nov- Dic. 2020)</t>
  </si>
  <si>
    <t>Abril (Ene- Feb- Mar. 2021)</t>
  </si>
  <si>
    <t>Julio (Abr- May- Jun. 2021)</t>
  </si>
  <si>
    <t>Julio (Jul- Ago- Sep. 2021)</t>
  </si>
  <si>
    <t>ENERO 2021
(Julio a Diciembre de 2020)</t>
  </si>
  <si>
    <t>JULIO 2021
(Enero a Julio de 2021)</t>
  </si>
  <si>
    <t>ENERO 2021 ( Trimestre Oct- Nov- Dic. 2020)</t>
  </si>
  <si>
    <t>ABRIL 2021 ( Trimestre ENE- Feb- Marzo. 2021)</t>
  </si>
  <si>
    <t>JULIO 2021 (Trimestre Abr- May- Jun. 2021)</t>
  </si>
  <si>
    <t>OCTUBRE 2021 (Jul-Agos-Sept. 2021)</t>
  </si>
  <si>
    <t>Miercoles 14 de octubre</t>
  </si>
  <si>
    <t xml:space="preserve">Viernes 30 de octubre </t>
  </si>
  <si>
    <t xml:space="preserve">Viernes de Concierto </t>
  </si>
  <si>
    <t>Afiche, Progama de mano, video, fotos.</t>
  </si>
  <si>
    <t xml:space="preserve">Jueves 25 de marzo </t>
  </si>
  <si>
    <t>Concierto agrupaciones institucionales</t>
  </si>
  <si>
    <t xml:space="preserve">DURANTE ESTE PERIODO SE REALIZARON LOS CONCIERTOS EN MODALIDAD VIRTUAL VÍA STREAMING, A TRAVÉS DE LAS REDES SOCIALES DE LA INSTITUCIÓN, CÓMO ALTERNATIVA ANTE  LA CONTINGENCIA DICTADA POR EL GOBIERNO NACIONAL, EN EL MARCO DE LA EMERGENCIA SANITARIA POR PRESENCIA DE COVID - 19. TODOS LOS CONCIERTOS, SE REALIZARON EN EL DÍA ESTIPULADO Y SIN CONTRATIEMPOS EVIDENCIANDO LA ORGANIZACIÓN EFICIENTE EN EL CUMPLIMIENTO DE LA PROGRAMACIÓN DE LA TEMPORADA DE CONCIERTO PLANTEADA EN MEDIO DE LAS CIRCUNSTACIAS. </t>
  </si>
  <si>
    <t>DURANTE ESTE PERIODO SE DIÓ INICIO A LA TEMPORADA DE CONCIERTOS 2021 EN MODALIDAD PRESENCIAL CON LA ENTREGA OFICIAL DE PROYECTOS DE INVERSIÓN CON RECURSOS DEL ORDEN NACIONAL Y DEPARTAMENTAL, EN COMPAÑÍA DE MINISTERIO DE CULTURA GOBERNACIÓN DEL TOLIMA ALCALDÍA DE IBAGUÉ</t>
  </si>
  <si>
    <t>Enero 2021
(Julio a Diciembre de 2020)</t>
  </si>
  <si>
    <t>Julio 2021
(Enero a Junio de 2021)</t>
  </si>
  <si>
    <t xml:space="preserve"> Enero 2021 (Julio- Diciembre 2020)</t>
  </si>
  <si>
    <t>GRUPO DE CÁMARA</t>
  </si>
  <si>
    <t>SALÓN ALBERTO CASTILLA</t>
  </si>
  <si>
    <t>LA MÚSICA MÁS CERCA DE LA GENTE "ECOS DEL COMBEIMA"</t>
  </si>
  <si>
    <t>RECITAL DE SAXOFÓN "ECOS DEL COMBEIMA"</t>
  </si>
  <si>
    <t>SOLISTA</t>
  </si>
  <si>
    <t xml:space="preserve">ENSAMBLES DE LA ORQUESTA SINFÓNICA INSTITUCIONAL </t>
  </si>
  <si>
    <t>Julio 2020 (Enero- Julio 2021)</t>
  </si>
  <si>
    <t>TENIENDO EN CUENTA LAS RECOMENDACIONES DEL GOBIERNO NACIONAL, EL MINISTERIO DE SALUD Y LA PROTECCIÓN SOCIAL Y EL MINISTERIO DE EDUCACIÓN Y CON EL FIN DE GARANTIZAR LA PROTECCIÓN DE NUESTRA COMUNIDAD ACTIVIDADES DE PROYECCIÓN ARTIS6TICAS SE REALIZARON DE MANERA REMOTA CON TRANSMISIÓN VÍA STREAMING  CON EL APOYO DE ALIADOS ESTRAÉGICOS REGIONALES INSTITUCIONALES.</t>
  </si>
  <si>
    <t>AFICHE,  FOTOS Y VIDEO</t>
  </si>
  <si>
    <t>ENERO 2021 (Julio a Diciembre 2020)</t>
  </si>
  <si>
    <t>JULIO 2021 (Enero a junio 2021)</t>
  </si>
  <si>
    <t>CONVENIO 0911</t>
  </si>
  <si>
    <t>La disminución de ingresos en matrículas de Escuela de Música en comparación con el semestre A 2020 se debe a la declaración de la pandemia ocasionada por el COVID 19, ya que por temas especificos de proliferacion del virus fue necesario tomar restricciones impuestas por el Gobierno Nacional, el Ministerio de Salud y la Protección Social y el Ministerio de Educación y con el fin de garantizar la protección de nuestra comunidad.</t>
  </si>
  <si>
    <t>Jueves 8 de abril</t>
  </si>
  <si>
    <t xml:space="preserve">Miercoles 2 de junio </t>
  </si>
  <si>
    <t>Jueves 3 de junio</t>
  </si>
  <si>
    <t xml:space="preserve">Jueves 3 de junio </t>
  </si>
  <si>
    <t xml:space="preserve">Domingo 6 de junio </t>
  </si>
  <si>
    <t xml:space="preserve">Jueves 10 de junio </t>
  </si>
  <si>
    <t xml:space="preserve">Viernes 11 de junio </t>
  </si>
  <si>
    <t xml:space="preserve">Sábado 12 de junio </t>
  </si>
  <si>
    <t xml:space="preserve">Martes 15 de junio </t>
  </si>
  <si>
    <t>Tertulias Virtuales de Conectarte
ORQUESTA SINFÓNICA INSTITUCIONAL</t>
  </si>
  <si>
    <t xml:space="preserve">IV Encuentro virtual de Conjuntos Musicales de la Universidad Nacional de Colombia 
CORO INSTITUCIONAL </t>
  </si>
  <si>
    <t>Celebración 10 años de la Corporación Universitaria Minuto de Dios.
ORQUESTA SINFÓNICA INSTITUCIONAL</t>
  </si>
  <si>
    <t>Segunda Gala - IV Encuentro de Conjuntos Musicales Universitarios
2da Parte de la Clausura de nuestro IV Encuentro de Conjuntos Musicales Universitarios
ORQUESTA SINFÓNICA INSTITUCIONAL</t>
  </si>
  <si>
    <t>Gala de Clausura - IV Encuentro de Conjuntos Musicales Universitarios
2da Parte de la Clausura de nuestro IV Encuentro de Conjuntos Musicales Universitarios
ORQUESTA SINFÓNICA INSTITUCIONAL</t>
  </si>
  <si>
    <t>"Música, Reconciliación y Paz" 
ORQUESTA SINFÓNICA INSTITUCIONAL</t>
  </si>
  <si>
    <t>Trabajo colaborativo Solfeo y Entrenamiento Auditivo I</t>
  </si>
  <si>
    <t>Trabajo colectivo Solfeo y Entrenamiento Auditivo III</t>
  </si>
  <si>
    <t xml:space="preserve">Clases Activas Recitales - Clausuras de Cursos </t>
  </si>
  <si>
    <t xml:space="preserve">Afiche y Video </t>
  </si>
  <si>
    <t>Afiche, Programa de mano, video y fotos</t>
  </si>
  <si>
    <t>Videos y fotos</t>
  </si>
  <si>
    <t>Afiche, fotos y videos</t>
  </si>
  <si>
    <t xml:space="preserve">ORQUESTA SINFÓNICA INSTITUCIONAL </t>
  </si>
  <si>
    <t>AUDITORIO UCC</t>
  </si>
  <si>
    <t xml:space="preserve">AFICHE, FOTOS Y VIDEO </t>
  </si>
  <si>
    <t>"MÚSICA, RECONCILIACIÓN Y PAZ" ORQUESTA SINFÓNICA INSTITUCIONAL</t>
  </si>
  <si>
    <t>PREUNIVERSITARIO</t>
  </si>
  <si>
    <t>CONV 469</t>
  </si>
  <si>
    <t>CONV 0936</t>
  </si>
  <si>
    <t>AÑO 2021</t>
  </si>
  <si>
    <t>ENERO 2021 (Trimestre Oct- Nov- Dic. 2020)</t>
  </si>
  <si>
    <t>JULIO 2021
(Enero a Junio de 2021)</t>
  </si>
  <si>
    <t>La disminución de ingresos en matrículas de Escuela de Música en comparación con el semestre B 2020 se debe a la reciente implementación de plazos de matricula ordinaria, extraordinaria y extemporanea, además del impacto economico y las ocnsecuencias dadas por la pandemia del COVID-19 en la dinámica de las familias. Como segundo aspecto se suscribieron dos convenios interadministrativos, uno mas que el semestre anterior lo que generó un incremento significativo en los ingresos por actividades de extensión.</t>
  </si>
  <si>
    <t>DURANTE ESTE PERIODO  SE REALIZARON TAN SÓLO 9 CONCIERTOS OFICIALMENTE DE TEMPORADA TENIENDO EN CUENTA ALGUNOS RETRASOS EN LA ADQUISICIÓN DE  PARÁMETROS NECESARIOS (CÓDIGO PULEB, IDENTIDAD DE LA TEMPORADO, ASPECTOS TÉCNICOS AUDIOVISUALES DE TRANSMISIÓN) PARA EL DEBIDO PROCESO DE ESTA ACTIVIDAD.</t>
  </si>
  <si>
    <t>TENIENDO EN CUENTA LAS RECOMENDACIONES DEL GOBIERNO NACIONAL, EL MINISTERIO DE SALUD Y LA PROTECCIÓN SOCIAL Y EL MINISTERIO DE EDUCACIÓN CON EL FIN DE GARANTIZAR LA PROTECCIÓN DE NUESTRA COMUNIDAD,SE ADLELANTARON ALGUNAS ACTIVIDADES DE PROYECCIÓN  ARTÍSTICA DE MANERA VIRTUAL  Y ALGUNAS CON  AFORO CONTROLADO Y EL APOYO DE ALIADOS INSTITUCIONALES COMO LA UNIVERSIDAD COOPERATIVA DE COLOMBIA Y LA CORPORACIÓN UNIVERSITARIA "MINUTO DE DIOS"</t>
  </si>
  <si>
    <t>Concierto inaugural Homenaje al Salón Alberto Castilla</t>
  </si>
  <si>
    <t>Afiche, Programa de mano, Videos y Foto</t>
  </si>
  <si>
    <t xml:space="preserve">Miercoles 25 de Agosto </t>
  </si>
  <si>
    <t>Miércoles de Concierto Cello - Yohana Mora</t>
  </si>
  <si>
    <t>Videos y Fotos</t>
  </si>
  <si>
    <t>Miercoles 1 de Septiembre</t>
  </si>
  <si>
    <t>Viernes de Concierto</t>
  </si>
  <si>
    <t>Viernes 3 de Septiembre</t>
  </si>
  <si>
    <t>Sabado 4 de Septiembre</t>
  </si>
  <si>
    <t>Recital de Percusión</t>
  </si>
  <si>
    <t>Orquesta Sinfónica Institucional
 "De regreso a casa"</t>
  </si>
  <si>
    <t>Jueves 9 de Septiembre</t>
  </si>
  <si>
    <t>Miercoles 15 de Septiembre</t>
  </si>
  <si>
    <t xml:space="preserve">Jueves 23 de Septiembre </t>
  </si>
  <si>
    <t xml:space="preserve">Jueves de Concierto </t>
  </si>
  <si>
    <t>Viernes 24 de Septiembre</t>
  </si>
  <si>
    <t xml:space="preserve">Miercoles 29 de Septiembre </t>
  </si>
  <si>
    <t>Cátedra de Percusión</t>
  </si>
  <si>
    <t>Miércoles de Concierto
 Juan Camilo Tarazona - Guitarra solista</t>
  </si>
  <si>
    <t xml:space="preserve">Cancelado </t>
  </si>
  <si>
    <t>Cancelado - Se realizó Taller de Música de Cámara</t>
  </si>
  <si>
    <t>Jueves 30 de Septiembre</t>
  </si>
  <si>
    <t>LATINOAMERICAN PIANO TRIO
 “Piano Trío. Una ventana a la música 
latinoamericana de nuestro tiempo”</t>
  </si>
  <si>
    <t>DURANTE ESTE PERIODO SE REALIZARON PUNTUALMENTE 9 CONCIERTOS, SE CANCELÓ UNA ACTIVIDAD POR DIFICULTADES PERSONALES DE LOS INTERPRETES.</t>
  </si>
  <si>
    <t xml:space="preserve">    VERSION: 02</t>
  </si>
  <si>
    <t xml:space="preserve">    FECHA: 21/01/2022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</si>
</sst>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3" formatCode="_(* #,##0.00_);_(* \(#,##0.00\);_(* &quot;-&quot;??_);_(@_)"/>
    <numFmt numFmtId="164" formatCode="&quot;$&quot;\ #,##0"/>
    <numFmt numFmtId="165" formatCode="_(&quot;$&quot;\ * #,##0_);_(&quot;$&quot;\ * \(#,##0\);_(&quot;$&quot;\ * &quot;-&quot;??_);_(@_)"/>
    <numFmt numFmtId="166" formatCode="_-* #,##0.00\ &quot;€&quot;_-;\-* #,##0.00\ &quot;€&quot;_-;_-* &quot;-&quot;??\ &quot;€&quot;_-;_-@_-"/>
    <numFmt numFmtId="167" formatCode="0.0%"/>
    <numFmt numFmtId="168" formatCode="_(* #,##0_);_(* \(#,##0\);_(* &quot;-&quot;??_);_(@_)"/>
    <numFmt numFmtId="169" formatCode="[$$-240A]\ #,##0"/>
    <numFmt numFmtId="170" formatCode="_-* #,##0.00\ _€_-;\-* #,##0.00\ _€_-;_-* &quot;-&quot;??\ _€_-;_-@_-"/>
  </numFmts>
  <fonts count="50">
    <font>
      <sz val="10"/>
      <name val="Arial"/>
      <family val="2"/>
    </font>
    <font>
      <sz val="11"/>
      <color theme="1"/>
      <name val="Calibri"/>
      <family val="2"/>
      <scheme val="minor"/>
    </font>
    <font>
      <sz val="10"/>
      <color theme="1"/>
      <name val="Gothambook"/>
      <family val="2"/>
    </font>
    <font>
      <sz val="11"/>
      <name val="Gotham Light"/>
      <family val="2"/>
    </font>
    <font>
      <sz val="11"/>
      <color theme="6" tint="-0.4999699890613556"/>
      <name val="Gotham Light"/>
      <family val="2"/>
    </font>
    <font>
      <u val="single"/>
      <sz val="13"/>
      <color indexed="12"/>
      <name val="Arial"/>
      <family val="2"/>
    </font>
    <font>
      <i/>
      <sz val="11"/>
      <name val="Gotham Light"/>
      <family val="2"/>
    </font>
    <font>
      <b/>
      <sz val="11"/>
      <name val="Gotham Light"/>
      <family val="2"/>
    </font>
    <font>
      <sz val="11"/>
      <color theme="1"/>
      <name val="Gotham Light"/>
      <family val="2"/>
    </font>
    <font>
      <b/>
      <sz val="11"/>
      <color theme="0"/>
      <name val="Gotham Light"/>
      <family val="2"/>
    </font>
    <font>
      <sz val="10"/>
      <name val="Gotham Light"/>
      <family val="2"/>
    </font>
    <font>
      <b/>
      <sz val="10"/>
      <name val="Gotham Light"/>
      <family val="2"/>
    </font>
    <font>
      <sz val="10"/>
      <color rgb="FFFF0000"/>
      <name val="Gotham Light"/>
      <family val="2"/>
    </font>
    <font>
      <sz val="10"/>
      <color rgb="FFFF0000"/>
      <name val="Gotham Extra Light"/>
      <family val="3"/>
    </font>
    <font>
      <sz val="10"/>
      <color theme="1"/>
      <name val="Gotham Light"/>
      <family val="2"/>
    </font>
    <font>
      <b/>
      <sz val="10"/>
      <color theme="0"/>
      <name val="Gotham Light"/>
      <family val="2"/>
    </font>
    <font>
      <b/>
      <sz val="10"/>
      <color rgb="FF00CCFF"/>
      <name val="Gotham Light"/>
      <family val="2"/>
    </font>
    <font>
      <b/>
      <sz val="10"/>
      <color theme="1"/>
      <name val="Gotham Light"/>
      <family val="2"/>
    </font>
    <font>
      <sz val="10"/>
      <color indexed="12"/>
      <name val="Gotham Light"/>
      <family val="2"/>
    </font>
    <font>
      <b/>
      <sz val="8"/>
      <name val="Tahoma"/>
      <family val="2"/>
    </font>
    <font>
      <sz val="10"/>
      <color rgb="FFFF0000"/>
      <name val="Gotham Thin"/>
      <family val="3"/>
    </font>
    <font>
      <b/>
      <sz val="12"/>
      <color theme="1"/>
      <name val="Calibri"/>
      <family val="2"/>
      <scheme val="minor"/>
    </font>
    <font>
      <b/>
      <sz val="12"/>
      <name val="Calibri"/>
      <family val="2"/>
      <scheme val="minor"/>
    </font>
    <font>
      <sz val="10"/>
      <color rgb="FFFF0000"/>
      <name val="Arial"/>
      <family val="2"/>
    </font>
    <font>
      <sz val="11"/>
      <color rgb="FFFF0000"/>
      <name val="Calibri"/>
      <family val="2"/>
    </font>
    <font>
      <b/>
      <sz val="14"/>
      <color theme="1"/>
      <name val="Calibri"/>
      <family val="2"/>
      <scheme val="minor"/>
    </font>
    <font>
      <sz val="10"/>
      <color theme="1"/>
      <name val="Arial"/>
      <family val="2"/>
    </font>
    <font>
      <sz val="10"/>
      <color rgb="FF222222"/>
      <name val="Arial"/>
      <family val="2"/>
    </font>
    <font>
      <sz val="11"/>
      <name val="Calibri"/>
      <family val="2"/>
    </font>
    <font>
      <b/>
      <sz val="10"/>
      <name val="Gotham Extra Light"/>
      <family val="3"/>
    </font>
    <font>
      <sz val="11"/>
      <color rgb="FFFF0000"/>
      <name val="Gotham Extra Light"/>
      <family val="3"/>
    </font>
    <font>
      <sz val="11"/>
      <name val="Calibri"/>
      <family val="2"/>
      <scheme val="minor"/>
    </font>
    <font>
      <sz val="10"/>
      <color theme="1"/>
      <name val="Calibri"/>
      <family val="2"/>
      <scheme val="minor"/>
    </font>
    <font>
      <sz val="11"/>
      <color indexed="8"/>
      <name val="Calibri"/>
      <family val="2"/>
    </font>
    <font>
      <sz val="10"/>
      <name val="Gotham Extra Light"/>
      <family val="3"/>
    </font>
    <font>
      <sz val="11"/>
      <color rgb="FF000000"/>
      <name val="Arial"/>
      <family val="2"/>
    </font>
    <font>
      <b/>
      <sz val="10"/>
      <color theme="1"/>
      <name val="Roboto Light"/>
      <family val="2"/>
    </font>
    <font>
      <sz val="11"/>
      <name val="Roboto Light"/>
      <family val="2"/>
    </font>
    <font>
      <sz val="11"/>
      <color theme="1"/>
      <name val="Roboto Light"/>
      <family val="2"/>
    </font>
    <font>
      <sz val="10"/>
      <color theme="1"/>
      <name val="Roboto Light"/>
      <family val="2"/>
    </font>
    <font>
      <sz val="10"/>
      <color rgb="FF000000"/>
      <name val="Calibri"/>
      <family val="2"/>
    </font>
    <font>
      <sz val="7.1"/>
      <color rgb="FF000000"/>
      <name val="Calibri"/>
      <family val="2"/>
    </font>
    <font>
      <b/>
      <sz val="12"/>
      <color rgb="FF000000"/>
      <name val="Calibri"/>
      <family val="2"/>
    </font>
    <font>
      <b/>
      <sz val="12"/>
      <color theme="0"/>
      <name val="Calibri"/>
      <family val="2"/>
    </font>
    <font>
      <b/>
      <sz val="10"/>
      <color rgb="FF000000"/>
      <name val="Calibri"/>
      <family val="2"/>
    </font>
    <font>
      <sz val="8.45"/>
      <color rgb="FF000000"/>
      <name val="Calibri"/>
      <family val="2"/>
    </font>
    <font>
      <sz val="7"/>
      <color theme="1"/>
      <name val="Roboto"/>
      <family val="2"/>
    </font>
    <font>
      <sz val="10"/>
      <color theme="1"/>
      <name val="Arial"/>
      <family val="2"/>
      <scheme val="minor"/>
    </font>
    <font>
      <b/>
      <sz val="8"/>
      <name val="Arial"/>
      <family val="2"/>
    </font>
    <font>
      <sz val="10"/>
      <color theme="0"/>
      <name val="Arial"/>
      <family val="2"/>
      <scheme val="minor"/>
    </font>
  </fonts>
  <fills count="16">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2" tint="-0.09994000196456909"/>
        <bgColor indexed="64"/>
      </patternFill>
    </fill>
    <fill>
      <patternFill patternType="solid">
        <fgColor theme="6" tint="-0.24997000396251678"/>
        <bgColor indexed="64"/>
      </patternFill>
    </fill>
    <fill>
      <patternFill patternType="solid">
        <fgColor theme="6" tint="0.7999799847602844"/>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solid">
        <fgColor theme="5" tint="0.7999799847602844"/>
        <bgColor indexed="64"/>
      </patternFill>
    </fill>
    <fill>
      <patternFill patternType="solid">
        <fgColor theme="0" tint="-0.24997000396251678"/>
        <bgColor indexed="64"/>
      </patternFill>
    </fill>
    <fill>
      <patternFill patternType="solid">
        <fgColor theme="0"/>
        <bgColor indexed="64"/>
      </patternFill>
    </fill>
    <fill>
      <patternFill patternType="solid">
        <fgColor theme="9" tint="0.5999900102615356"/>
        <bgColor indexed="64"/>
      </patternFill>
    </fill>
    <fill>
      <patternFill patternType="solid">
        <fgColor rgb="FF92D050"/>
        <bgColor indexed="64"/>
      </patternFill>
    </fill>
    <fill>
      <patternFill patternType="solid">
        <fgColor theme="5" tint="0.5999900102615356"/>
        <bgColor indexed="64"/>
      </patternFill>
    </fill>
  </fills>
  <borders count="27">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style="medium"/>
      <bottom style="medium"/>
    </border>
    <border>
      <left style="thin"/>
      <right style="thin"/>
      <top style="thin"/>
      <bottom style="medium"/>
    </border>
    <border>
      <left style="thin"/>
      <right style="thin"/>
      <top style="medium"/>
      <bottom style="thin"/>
    </border>
    <border>
      <left/>
      <right style="thin"/>
      <top style="thin"/>
      <bottom style="thin"/>
    </border>
    <border>
      <left style="thin"/>
      <right style="thin"/>
      <top/>
      <bottom style="thin"/>
    </border>
    <border>
      <left/>
      <right/>
      <top/>
      <bottom style="thin"/>
    </border>
    <border>
      <left style="thin"/>
      <right/>
      <top/>
      <bottom/>
    </border>
    <border>
      <left/>
      <right/>
      <top style="thin"/>
      <bottom/>
    </border>
    <border>
      <left style="medium"/>
      <right style="thin"/>
      <top/>
      <bottom style="medium"/>
    </border>
    <border>
      <left style="thin"/>
      <right style="thin"/>
      <top/>
      <bottom style="medium"/>
    </border>
    <border>
      <left/>
      <right style="medium"/>
      <top/>
      <bottom style="medium"/>
    </border>
    <border>
      <left style="thin"/>
      <right style="thin"/>
      <top/>
      <bottom/>
    </border>
    <border>
      <left style="thin">
        <color rgb="FF000000"/>
      </left>
      <right/>
      <top/>
      <bottom/>
    </border>
    <border>
      <left style="thin">
        <color rgb="FF000000"/>
      </left>
      <right/>
      <top/>
      <bottom style="thin">
        <color rgb="FF000000"/>
      </bottom>
    </border>
    <border>
      <left style="thin"/>
      <right/>
      <top/>
      <bottom style="thin"/>
    </border>
    <border>
      <left/>
      <right style="thin"/>
      <top/>
      <bottom style="thin"/>
    </border>
    <border>
      <left/>
      <right/>
      <top style="thin"/>
      <bottom style="thin"/>
    </border>
    <border>
      <left/>
      <right style="thin"/>
      <top style="thin"/>
      <bottom/>
    </border>
    <border>
      <left style="thin"/>
      <right/>
      <top style="thin"/>
      <bottom/>
    </border>
    <border>
      <left style="medium"/>
      <right style="thin"/>
      <top style="thin"/>
      <bottom style="thin"/>
    </border>
    <border>
      <left style="medium"/>
      <right style="thin"/>
      <top style="thin"/>
      <bottom/>
    </border>
    <border>
      <left style="medium"/>
      <right style="thin"/>
      <top/>
      <bottom style="thin"/>
    </border>
    <border>
      <left style="medium"/>
      <right style="thin"/>
      <top style="medium"/>
      <bottom style="thin"/>
    </border>
  </borders>
  <cellStyleXfs count="30">
    <xf numFmtId="16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lignment/>
      <protection locked="0"/>
    </xf>
    <xf numFmtId="169" fontId="0" fillId="0" borderId="0">
      <alignment/>
      <protection/>
    </xf>
    <xf numFmtId="169" fontId="1" fillId="0" borderId="0">
      <alignment/>
      <protection/>
    </xf>
    <xf numFmtId="169" fontId="0" fillId="0" borderId="0">
      <alignment/>
      <protection/>
    </xf>
    <xf numFmtId="166"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9" fontId="1" fillId="0" borderId="0">
      <alignment/>
      <protection/>
    </xf>
    <xf numFmtId="169" fontId="33" fillId="0" borderId="0">
      <alignment/>
      <protection/>
    </xf>
  </cellStyleXfs>
  <cellXfs count="289">
    <xf numFmtId="169" fontId="0" fillId="0" borderId="0" xfId="0"/>
    <xf numFmtId="169" fontId="2" fillId="0" borderId="0" xfId="0" applyFont="1"/>
    <xf numFmtId="169" fontId="3" fillId="0" borderId="0" xfId="0" applyFont="1" applyFill="1" applyAlignment="1">
      <alignment horizontal="center" vertical="center"/>
    </xf>
    <xf numFmtId="9" fontId="4" fillId="0" borderId="1" xfId="20" applyFont="1" applyFill="1" applyBorder="1" applyAlignment="1">
      <alignment horizontal="center" vertical="center"/>
    </xf>
    <xf numFmtId="9" fontId="3" fillId="2" borderId="1" xfId="2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9" fontId="3" fillId="0" borderId="1" xfId="0" applyFont="1" applyFill="1" applyBorder="1" applyAlignment="1">
      <alignment horizontal="center" vertical="center" wrapText="1"/>
    </xf>
    <xf numFmtId="169" fontId="5" fillId="0" borderId="1" xfId="21" applyFill="1" applyBorder="1" applyAlignment="1" applyProtection="1">
      <alignment horizontal="center" vertical="center" wrapText="1"/>
      <protection/>
    </xf>
    <xf numFmtId="169" fontId="6" fillId="0" borderId="1" xfId="0" applyFont="1" applyFill="1" applyBorder="1" applyAlignment="1">
      <alignment horizontal="center" vertical="center" wrapText="1"/>
    </xf>
    <xf numFmtId="1" fontId="3" fillId="4" borderId="1" xfId="20" applyNumberFormat="1" applyFont="1" applyFill="1" applyBorder="1" applyAlignment="1">
      <alignment horizontal="center" vertical="center" wrapText="1"/>
    </xf>
    <xf numFmtId="1" fontId="3" fillId="0" borderId="1" xfId="2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169" fontId="5" fillId="0" borderId="0" xfId="21" applyAlignment="1" applyProtection="1">
      <alignment horizontal="center" vertical="center" wrapText="1"/>
      <protection/>
    </xf>
    <xf numFmtId="169" fontId="8" fillId="0" borderId="0" xfId="0" applyFont="1"/>
    <xf numFmtId="169" fontId="9" fillId="5" borderId="1" xfId="0" applyFont="1" applyFill="1" applyBorder="1" applyAlignment="1">
      <alignment horizontal="center" vertical="center" wrapText="1"/>
    </xf>
    <xf numFmtId="169" fontId="10" fillId="0" borderId="0" xfId="22" applyFont="1">
      <alignment/>
      <protection/>
    </xf>
    <xf numFmtId="2" fontId="10" fillId="0" borderId="0" xfId="22" applyNumberFormat="1" applyFont="1" applyAlignment="1">
      <alignment horizontal="center"/>
      <protection/>
    </xf>
    <xf numFmtId="169" fontId="11" fillId="6" borderId="1" xfId="22" applyFont="1" applyFill="1" applyBorder="1">
      <alignment/>
      <protection/>
    </xf>
    <xf numFmtId="169" fontId="12" fillId="0" borderId="1" xfId="22" applyFont="1" applyBorder="1" applyAlignment="1">
      <alignment horizontal="center" wrapText="1"/>
      <protection/>
    </xf>
    <xf numFmtId="169" fontId="12" fillId="0" borderId="1" xfId="22" applyFont="1" applyBorder="1">
      <alignment/>
      <protection/>
    </xf>
    <xf numFmtId="169" fontId="12" fillId="0" borderId="1" xfId="22" applyFont="1" applyBorder="1" applyAlignment="1">
      <alignment horizontal="center"/>
      <protection/>
    </xf>
    <xf numFmtId="169" fontId="12" fillId="0" borderId="1" xfId="23" applyFont="1" applyBorder="1" applyAlignment="1">
      <alignment vertical="center" wrapText="1"/>
      <protection/>
    </xf>
    <xf numFmtId="169" fontId="12" fillId="0" borderId="1" xfId="23" applyFont="1" applyBorder="1" applyAlignment="1">
      <alignment horizontal="center" vertical="center"/>
      <protection/>
    </xf>
    <xf numFmtId="169" fontId="13" fillId="2" borderId="1" xfId="0" applyFont="1" applyFill="1" applyBorder="1" applyAlignment="1">
      <alignment vertical="center" wrapText="1"/>
    </xf>
    <xf numFmtId="169" fontId="12" fillId="0" borderId="1" xfId="22" applyFont="1" applyBorder="1" applyAlignment="1">
      <alignment wrapText="1"/>
      <protection/>
    </xf>
    <xf numFmtId="169" fontId="11" fillId="2" borderId="1" xfId="0" applyFont="1" applyFill="1" applyBorder="1" applyAlignment="1">
      <alignment/>
    </xf>
    <xf numFmtId="169" fontId="12" fillId="0" borderId="2" xfId="22" applyFont="1" applyBorder="1" applyAlignment="1">
      <alignment horizontal="center"/>
      <protection/>
    </xf>
    <xf numFmtId="169" fontId="12" fillId="0" borderId="1" xfId="23" applyFont="1" applyBorder="1" applyAlignment="1">
      <alignment wrapText="1"/>
      <protection/>
    </xf>
    <xf numFmtId="169" fontId="12" fillId="0" borderId="1" xfId="23" applyFont="1" applyBorder="1" applyAlignment="1">
      <alignment horizontal="center"/>
      <protection/>
    </xf>
    <xf numFmtId="169" fontId="10" fillId="0" borderId="1" xfId="23" applyFont="1" applyBorder="1" applyAlignment="1">
      <alignment horizontal="center"/>
      <protection/>
    </xf>
    <xf numFmtId="169" fontId="10" fillId="0" borderId="1" xfId="23" applyFont="1" applyBorder="1" applyAlignment="1">
      <alignment horizontal="center" vertical="center" wrapText="1"/>
      <protection/>
    </xf>
    <xf numFmtId="169" fontId="11" fillId="2" borderId="1" xfId="0" applyFont="1" applyFill="1" applyBorder="1" applyAlignment="1">
      <alignment horizontal="center"/>
    </xf>
    <xf numFmtId="169" fontId="11" fillId="2" borderId="3" xfId="0" applyFont="1" applyFill="1" applyBorder="1" applyAlignment="1">
      <alignment horizontal="center"/>
    </xf>
    <xf numFmtId="169" fontId="10" fillId="0" borderId="1" xfId="22" applyFont="1" applyBorder="1" applyAlignment="1">
      <alignment horizontal="center"/>
      <protection/>
    </xf>
    <xf numFmtId="169" fontId="10" fillId="0" borderId="1" xfId="22" applyFont="1" applyBorder="1" applyAlignment="1">
      <alignment wrapText="1"/>
      <protection/>
    </xf>
    <xf numFmtId="169" fontId="10" fillId="0" borderId="1" xfId="23" applyNumberFormat="1" applyFont="1" applyBorder="1" applyAlignment="1">
      <alignment horizontal="center"/>
      <protection/>
    </xf>
    <xf numFmtId="169" fontId="14" fillId="2" borderId="1" xfId="23" applyFont="1" applyFill="1" applyBorder="1" applyAlignment="1">
      <alignment horizontal="center" vertical="center"/>
      <protection/>
    </xf>
    <xf numFmtId="169" fontId="10" fillId="0" borderId="1" xfId="23" applyFont="1" applyBorder="1" applyAlignment="1">
      <alignment horizontal="center" wrapText="1"/>
      <protection/>
    </xf>
    <xf numFmtId="169" fontId="10" fillId="0" borderId="1" xfId="22" applyFont="1" applyBorder="1" applyAlignment="1">
      <alignment horizontal="center" wrapText="1"/>
      <protection/>
    </xf>
    <xf numFmtId="169" fontId="10" fillId="0" borderId="1" xfId="22" applyFont="1" applyBorder="1" applyAlignment="1">
      <alignment vertical="center" wrapText="1"/>
      <protection/>
    </xf>
    <xf numFmtId="169" fontId="10" fillId="0" borderId="1" xfId="23" applyFont="1" applyBorder="1" applyAlignment="1">
      <alignment wrapText="1"/>
      <protection/>
    </xf>
    <xf numFmtId="169" fontId="10" fillId="0" borderId="1" xfId="22" applyFont="1" applyBorder="1" applyAlignment="1">
      <alignment horizontal="center" vertical="center" wrapText="1"/>
      <protection/>
    </xf>
    <xf numFmtId="169" fontId="10" fillId="2" borderId="4" xfId="0" applyFont="1" applyFill="1" applyBorder="1" applyAlignment="1">
      <alignment horizontal="center" vertical="center" wrapText="1"/>
    </xf>
    <xf numFmtId="169" fontId="10" fillId="2" borderId="4" xfId="23" applyNumberFormat="1" applyFont="1" applyFill="1" applyBorder="1" applyAlignment="1">
      <alignment horizontal="center" vertical="center"/>
      <protection/>
    </xf>
    <xf numFmtId="169" fontId="10" fillId="2" borderId="5" xfId="0" applyFont="1" applyFill="1" applyBorder="1" applyAlignment="1">
      <alignment horizontal="center" vertical="center" wrapText="1"/>
    </xf>
    <xf numFmtId="169" fontId="10" fillId="2" borderId="5" xfId="23" applyNumberFormat="1" applyFont="1" applyFill="1" applyBorder="1" applyAlignment="1">
      <alignment horizontal="center" vertical="center"/>
      <protection/>
    </xf>
    <xf numFmtId="169" fontId="10" fillId="2" borderId="1" xfId="0" applyFont="1" applyFill="1" applyBorder="1" applyAlignment="1">
      <alignment horizontal="center" vertical="center" wrapText="1"/>
    </xf>
    <xf numFmtId="169" fontId="10" fillId="2" borderId="6" xfId="0" applyFont="1" applyFill="1" applyBorder="1" applyAlignment="1">
      <alignment horizontal="center" vertical="center" wrapText="1"/>
    </xf>
    <xf numFmtId="169" fontId="10" fillId="0" borderId="1" xfId="23" applyFont="1" applyBorder="1" applyAlignment="1">
      <alignment horizontal="center" vertical="center"/>
      <protection/>
    </xf>
    <xf numFmtId="169" fontId="10" fillId="2" borderId="3" xfId="0" applyFont="1" applyFill="1" applyBorder="1" applyAlignment="1">
      <alignment horizontal="center" vertical="center" wrapText="1"/>
    </xf>
    <xf numFmtId="169" fontId="14" fillId="2" borderId="6" xfId="0" applyFont="1" applyFill="1" applyBorder="1" applyAlignment="1">
      <alignment horizontal="center" vertical="center" wrapText="1"/>
    </xf>
    <xf numFmtId="169" fontId="10" fillId="0" borderId="0" xfId="22" applyFont="1" applyBorder="1" applyAlignment="1">
      <alignment vertical="center"/>
      <protection/>
    </xf>
    <xf numFmtId="169" fontId="10" fillId="0" borderId="1" xfId="22" applyFont="1" applyBorder="1" applyAlignment="1">
      <alignment vertical="center"/>
      <protection/>
    </xf>
    <xf numFmtId="169" fontId="12" fillId="0" borderId="1" xfId="22" applyFont="1" applyBorder="1" applyAlignment="1">
      <alignment vertical="center"/>
      <protection/>
    </xf>
    <xf numFmtId="169" fontId="11" fillId="0" borderId="0" xfId="22" applyFont="1" applyBorder="1" applyAlignment="1">
      <alignment horizontal="center" vertical="center"/>
      <protection/>
    </xf>
    <xf numFmtId="169" fontId="11" fillId="0" borderId="1" xfId="22" applyFont="1" applyBorder="1" applyAlignment="1">
      <alignment horizontal="center" vertical="center"/>
      <protection/>
    </xf>
    <xf numFmtId="169" fontId="11" fillId="0" borderId="1" xfId="22" applyFont="1" applyBorder="1" applyAlignment="1">
      <alignment/>
      <protection/>
    </xf>
    <xf numFmtId="169" fontId="11" fillId="0" borderId="1" xfId="22" applyFont="1" applyBorder="1" applyAlignment="1">
      <alignment horizontal="center" vertical="center" wrapText="1"/>
      <protection/>
    </xf>
    <xf numFmtId="169" fontId="10" fillId="0" borderId="0" xfId="22" applyFont="1" applyAlignment="1">
      <alignment horizontal="center" vertical="center" wrapText="1"/>
      <protection/>
    </xf>
    <xf numFmtId="169" fontId="11" fillId="0" borderId="0" xfId="22" applyFont="1" applyBorder="1" applyAlignment="1">
      <alignment horizontal="center" vertical="center" wrapText="1"/>
      <protection/>
    </xf>
    <xf numFmtId="169" fontId="15" fillId="7" borderId="0" xfId="22" applyFont="1" applyFill="1" applyBorder="1" applyAlignment="1">
      <alignment horizontal="center" vertical="center"/>
      <protection/>
    </xf>
    <xf numFmtId="169" fontId="10" fillId="8" borderId="0" xfId="22" applyFont="1" applyFill="1" applyBorder="1">
      <alignment/>
      <protection/>
    </xf>
    <xf numFmtId="169" fontId="10" fillId="0" borderId="0" xfId="22" applyFont="1" applyBorder="1">
      <alignment/>
      <protection/>
    </xf>
    <xf numFmtId="169" fontId="10" fillId="0" borderId="0" xfId="22" applyFont="1" applyBorder="1" applyAlignment="1">
      <alignment horizontal="center" vertical="center"/>
      <protection/>
    </xf>
    <xf numFmtId="169" fontId="12" fillId="0" borderId="0" xfId="22" applyFont="1" applyBorder="1" applyAlignment="1">
      <alignment horizontal="center" vertical="center"/>
      <protection/>
    </xf>
    <xf numFmtId="169" fontId="11" fillId="0" borderId="0" xfId="22" applyFont="1" applyBorder="1" applyAlignment="1">
      <alignment vertical="center"/>
      <protection/>
    </xf>
    <xf numFmtId="9" fontId="10" fillId="0" borderId="7" xfId="20" applyFont="1" applyBorder="1" applyAlignment="1">
      <alignment horizontal="center" vertical="center"/>
    </xf>
    <xf numFmtId="169" fontId="10" fillId="0" borderId="1" xfId="22" applyFont="1" applyBorder="1" applyAlignment="1">
      <alignment horizontal="left" vertical="center"/>
      <protection/>
    </xf>
    <xf numFmtId="169" fontId="11" fillId="0" borderId="0" xfId="22" applyFont="1" applyBorder="1" applyAlignment="1">
      <alignment horizontal="center"/>
      <protection/>
    </xf>
    <xf numFmtId="169" fontId="11" fillId="0" borderId="1" xfId="22" applyFont="1" applyBorder="1" applyAlignment="1">
      <alignment horizontal="center"/>
      <protection/>
    </xf>
    <xf numFmtId="169" fontId="11" fillId="0" borderId="7" xfId="22" applyFont="1" applyBorder="1" applyAlignment="1">
      <alignment vertical="center"/>
      <protection/>
    </xf>
    <xf numFmtId="169" fontId="11" fillId="0" borderId="1" xfId="22" applyFont="1" applyBorder="1" applyAlignment="1">
      <alignment vertical="center"/>
      <protection/>
    </xf>
    <xf numFmtId="169" fontId="14" fillId="0" borderId="0" xfId="23" applyNumberFormat="1" applyFont="1" applyBorder="1" applyAlignment="1">
      <alignment horizontal="center"/>
      <protection/>
    </xf>
    <xf numFmtId="169" fontId="16" fillId="0" borderId="0" xfId="0" applyFont="1" applyBorder="1" applyAlignment="1">
      <alignment horizontal="center"/>
    </xf>
    <xf numFmtId="169" fontId="10" fillId="2" borderId="0" xfId="22" applyFont="1" applyFill="1" applyBorder="1">
      <alignment/>
      <protection/>
    </xf>
    <xf numFmtId="169" fontId="11" fillId="2" borderId="0" xfId="0" applyFont="1" applyFill="1" applyBorder="1" applyAlignment="1">
      <alignment horizontal="center" wrapText="1"/>
    </xf>
    <xf numFmtId="169" fontId="17" fillId="2" borderId="0" xfId="0" applyFont="1" applyFill="1" applyBorder="1" applyAlignment="1">
      <alignment horizontal="center"/>
    </xf>
    <xf numFmtId="169" fontId="18" fillId="2" borderId="1" xfId="21" applyFont="1" applyFill="1" applyBorder="1" applyAlignment="1" applyProtection="1">
      <alignment horizontal="center" vertical="center" wrapText="1"/>
      <protection/>
    </xf>
    <xf numFmtId="169" fontId="11" fillId="9" borderId="1" xfId="22" applyFont="1" applyFill="1" applyBorder="1" applyAlignment="1">
      <alignment horizontal="center"/>
      <protection/>
    </xf>
    <xf numFmtId="169" fontId="10" fillId="0" borderId="0" xfId="22" applyFont="1" applyFill="1">
      <alignment/>
      <protection/>
    </xf>
    <xf numFmtId="2" fontId="10" fillId="0" borderId="0" xfId="22" applyNumberFormat="1" applyFont="1" applyFill="1" applyAlignment="1">
      <alignment horizontal="center"/>
      <protection/>
    </xf>
    <xf numFmtId="169" fontId="11" fillId="6" borderId="1" xfId="22" applyFont="1" applyFill="1" applyBorder="1" applyAlignment="1">
      <alignment vertical="center"/>
      <protection/>
    </xf>
    <xf numFmtId="14" fontId="12" fillId="0" borderId="1" xfId="22" applyNumberFormat="1" applyFont="1" applyBorder="1" applyAlignment="1">
      <alignment/>
      <protection/>
    </xf>
    <xf numFmtId="169" fontId="12" fillId="0" borderId="1" xfId="22" applyFont="1" applyBorder="1" applyAlignment="1">
      <alignment horizontal="left" wrapText="1"/>
      <protection/>
    </xf>
    <xf numFmtId="169" fontId="12" fillId="2" borderId="0" xfId="0" applyFont="1" applyFill="1" applyBorder="1" applyAlignment="1">
      <alignment horizontal="left" vertical="center" wrapText="1"/>
    </xf>
    <xf numFmtId="169" fontId="12" fillId="2" borderId="0" xfId="0" applyFont="1" applyFill="1" applyBorder="1" applyAlignment="1">
      <alignment wrapText="1"/>
    </xf>
    <xf numFmtId="14" fontId="12" fillId="2" borderId="0" xfId="0" applyNumberFormat="1" applyFont="1" applyFill="1" applyBorder="1" applyAlignment="1">
      <alignment horizontal="center" vertical="center"/>
    </xf>
    <xf numFmtId="14" fontId="12" fillId="0" borderId="1" xfId="22" applyNumberFormat="1" applyFont="1" applyBorder="1" applyAlignment="1">
      <alignment vertical="center"/>
      <protection/>
    </xf>
    <xf numFmtId="169" fontId="12" fillId="0" borderId="1" xfId="22" applyFont="1" applyBorder="1" applyAlignment="1">
      <alignment horizontal="center" vertical="center"/>
      <protection/>
    </xf>
    <xf numFmtId="169" fontId="12" fillId="2" borderId="1" xfId="0" applyFont="1" applyFill="1" applyBorder="1" applyAlignment="1">
      <alignment horizontal="left" vertical="center" wrapText="1"/>
    </xf>
    <xf numFmtId="169" fontId="12" fillId="0" borderId="1" xfId="22" applyFont="1" applyBorder="1" applyAlignment="1">
      <alignment horizontal="center" vertical="center" wrapText="1"/>
      <protection/>
    </xf>
    <xf numFmtId="14" fontId="12" fillId="2" borderId="0" xfId="0" applyNumberFormat="1" applyFont="1" applyFill="1" applyBorder="1" applyAlignment="1">
      <alignment horizontal="center" vertical="center" wrapText="1"/>
    </xf>
    <xf numFmtId="169" fontId="12" fillId="2" borderId="1" xfId="0" applyFont="1" applyFill="1" applyBorder="1" applyAlignment="1">
      <alignment vertical="center"/>
    </xf>
    <xf numFmtId="14" fontId="12" fillId="0" borderId="1" xfId="22" applyNumberFormat="1" applyFont="1" applyBorder="1" applyAlignment="1">
      <alignment horizontal="center" vertical="center"/>
      <protection/>
    </xf>
    <xf numFmtId="169" fontId="12" fillId="2" borderId="1" xfId="0" applyFont="1" applyFill="1" applyBorder="1" applyAlignment="1">
      <alignment horizontal="center" vertical="center" wrapText="1"/>
    </xf>
    <xf numFmtId="169" fontId="12" fillId="0" borderId="1" xfId="22" applyFont="1" applyBorder="1" applyAlignment="1">
      <alignment horizontal="left"/>
      <protection/>
    </xf>
    <xf numFmtId="169" fontId="12" fillId="0" borderId="1" xfId="0" applyFont="1" applyBorder="1" applyAlignment="1">
      <alignment wrapText="1"/>
    </xf>
    <xf numFmtId="169" fontId="10" fillId="0" borderId="0" xfId="22" applyFont="1" applyBorder="1" applyAlignment="1">
      <alignment horizontal="center"/>
      <protection/>
    </xf>
    <xf numFmtId="169" fontId="11" fillId="6" borderId="8" xfId="22" applyFont="1" applyFill="1" applyBorder="1">
      <alignment/>
      <protection/>
    </xf>
    <xf numFmtId="169" fontId="11" fillId="6" borderId="8" xfId="22" applyFont="1" applyFill="1" applyBorder="1" applyAlignment="1">
      <alignment vertical="center"/>
      <protection/>
    </xf>
    <xf numFmtId="14" fontId="12" fillId="0" borderId="1" xfId="22" applyNumberFormat="1" applyFont="1" applyBorder="1" applyAlignment="1">
      <alignment horizontal="right" wrapText="1"/>
      <protection/>
    </xf>
    <xf numFmtId="169" fontId="12" fillId="2" borderId="1" xfId="22" applyFont="1" applyFill="1" applyBorder="1">
      <alignment/>
      <protection/>
    </xf>
    <xf numFmtId="169" fontId="12" fillId="0" borderId="7" xfId="22" applyFont="1" applyBorder="1">
      <alignment/>
      <protection/>
    </xf>
    <xf numFmtId="14" fontId="12" fillId="0" borderId="1" xfId="22" applyNumberFormat="1" applyFont="1" applyBorder="1" applyAlignment="1">
      <alignment horizontal="right"/>
      <protection/>
    </xf>
    <xf numFmtId="14" fontId="12" fillId="0" borderId="1" xfId="22" applyNumberFormat="1" applyFont="1" applyBorder="1" applyAlignment="1">
      <alignment horizontal="right" vertical="center"/>
      <protection/>
    </xf>
    <xf numFmtId="169" fontId="12" fillId="2" borderId="1" xfId="22" applyFont="1" applyFill="1" applyBorder="1" applyAlignment="1">
      <alignment vertical="center" wrapText="1"/>
      <protection/>
    </xf>
    <xf numFmtId="169" fontId="12" fillId="0" borderId="1" xfId="22" applyFont="1" applyBorder="1" applyAlignment="1">
      <alignment vertical="center" wrapText="1"/>
      <protection/>
    </xf>
    <xf numFmtId="14" fontId="12" fillId="0" borderId="1" xfId="22" applyNumberFormat="1" applyFont="1" applyBorder="1">
      <alignment/>
      <protection/>
    </xf>
    <xf numFmtId="14" fontId="12" fillId="2" borderId="1" xfId="22" applyNumberFormat="1" applyFont="1" applyFill="1" applyBorder="1">
      <alignment/>
      <protection/>
    </xf>
    <xf numFmtId="169" fontId="12" fillId="2" borderId="1" xfId="22" applyFont="1" applyFill="1" applyBorder="1" applyAlignment="1">
      <alignment wrapText="1"/>
      <protection/>
    </xf>
    <xf numFmtId="169" fontId="20" fillId="0" borderId="1" xfId="0" applyFont="1" applyBorder="1" applyAlignment="1">
      <alignment horizontal="justify" vertical="center"/>
    </xf>
    <xf numFmtId="169" fontId="10" fillId="0" borderId="9" xfId="22" applyFont="1" applyBorder="1">
      <alignment/>
      <protection/>
    </xf>
    <xf numFmtId="169" fontId="10" fillId="0" borderId="0" xfId="0" applyFont="1"/>
    <xf numFmtId="3" fontId="10" fillId="0" borderId="10" xfId="22" applyNumberFormat="1" applyFont="1" applyBorder="1" applyAlignment="1">
      <alignment vertical="center" wrapText="1"/>
      <protection/>
    </xf>
    <xf numFmtId="3" fontId="10" fillId="0" borderId="1" xfId="22" applyNumberFormat="1" applyFont="1" applyBorder="1" applyAlignment="1">
      <alignment horizontal="center" vertical="center" wrapText="1"/>
      <protection/>
    </xf>
    <xf numFmtId="17" fontId="10" fillId="0" borderId="1" xfId="22" applyNumberFormat="1" applyFont="1" applyBorder="1" applyAlignment="1">
      <alignment vertical="center" wrapText="1"/>
      <protection/>
    </xf>
    <xf numFmtId="169" fontId="11" fillId="0" borderId="10" xfId="22" applyFont="1" applyBorder="1" applyAlignment="1">
      <alignment vertical="center" wrapText="1"/>
      <protection/>
    </xf>
    <xf numFmtId="169" fontId="11" fillId="0" borderId="11" xfId="22" applyFont="1" applyBorder="1" applyAlignment="1">
      <alignment vertical="center"/>
      <protection/>
    </xf>
    <xf numFmtId="169" fontId="11" fillId="0" borderId="1" xfId="22" applyFont="1" applyBorder="1">
      <alignment/>
      <protection/>
    </xf>
    <xf numFmtId="169" fontId="0" fillId="2" borderId="0" xfId="0" applyFill="1" applyProtection="1">
      <protection locked="0"/>
    </xf>
    <xf numFmtId="164" fontId="0" fillId="0" borderId="1" xfId="0" applyNumberFormat="1" applyBorder="1" applyAlignment="1" applyProtection="1">
      <alignment horizontal="center" vertical="center"/>
      <protection locked="0"/>
    </xf>
    <xf numFmtId="169" fontId="0" fillId="2" borderId="1" xfId="0" applyFill="1" applyBorder="1" applyAlignment="1" applyProtection="1">
      <alignment horizontal="center"/>
      <protection locked="0"/>
    </xf>
    <xf numFmtId="169" fontId="0" fillId="2" borderId="1" xfId="0" applyFill="1" applyBorder="1" applyProtection="1">
      <protection locked="0"/>
    </xf>
    <xf numFmtId="169" fontId="0" fillId="2" borderId="1" xfId="0" applyFont="1" applyFill="1" applyBorder="1" applyProtection="1">
      <protection locked="0"/>
    </xf>
    <xf numFmtId="169" fontId="0" fillId="2" borderId="0" xfId="0" applyNumberFormat="1" applyFill="1" applyProtection="1">
      <protection locked="0"/>
    </xf>
    <xf numFmtId="169" fontId="0" fillId="2" borderId="1" xfId="0" applyFont="1" applyFill="1" applyBorder="1" applyAlignment="1" applyProtection="1">
      <alignment vertical="center"/>
      <protection locked="0"/>
    </xf>
    <xf numFmtId="169" fontId="0" fillId="2" borderId="1" xfId="0" applyFont="1" applyFill="1" applyBorder="1" applyAlignment="1" applyProtection="1">
      <alignment/>
      <protection locked="0"/>
    </xf>
    <xf numFmtId="169" fontId="11" fillId="0" borderId="1" xfId="22" applyFont="1" applyBorder="1" applyAlignment="1">
      <alignment horizontal="center" wrapText="1"/>
      <protection/>
    </xf>
    <xf numFmtId="2" fontId="11" fillId="0" borderId="0" xfId="22" applyNumberFormat="1" applyFont="1" applyBorder="1" applyAlignment="1">
      <alignment horizontal="center" vertical="center"/>
      <protection/>
    </xf>
    <xf numFmtId="167" fontId="10" fillId="0" borderId="0" xfId="22" applyNumberFormat="1" applyFont="1" applyBorder="1" applyAlignment="1">
      <alignment horizontal="center" vertical="center"/>
      <protection/>
    </xf>
    <xf numFmtId="164" fontId="11" fillId="0" borderId="1" xfId="22" applyNumberFormat="1" applyFont="1" applyBorder="1" applyAlignment="1">
      <alignment horizontal="center" vertical="center" wrapText="1"/>
      <protection/>
    </xf>
    <xf numFmtId="2" fontId="11" fillId="0" borderId="1" xfId="22" applyNumberFormat="1" applyFont="1" applyBorder="1" applyAlignment="1">
      <alignment horizontal="center" vertical="center" wrapText="1"/>
      <protection/>
    </xf>
    <xf numFmtId="169" fontId="0" fillId="2" borderId="1" xfId="0" applyFont="1" applyFill="1" applyBorder="1" applyAlignment="1" applyProtection="1">
      <alignment horizontal="center"/>
      <protection locked="0"/>
    </xf>
    <xf numFmtId="164" fontId="0" fillId="0" borderId="1" xfId="0" applyNumberFormat="1" applyFont="1" applyBorder="1" applyAlignment="1" applyProtection="1">
      <alignment horizontal="center" vertical="center"/>
      <protection locked="0"/>
    </xf>
    <xf numFmtId="169" fontId="12" fillId="0" borderId="1" xfId="0" applyFont="1" applyBorder="1" applyAlignment="1">
      <alignment vertical="center" wrapText="1"/>
    </xf>
    <xf numFmtId="169" fontId="12" fillId="0" borderId="1" xfId="0" applyFont="1" applyBorder="1" applyAlignment="1">
      <alignment horizontal="justify" vertical="center"/>
    </xf>
    <xf numFmtId="169" fontId="17" fillId="10" borderId="12" xfId="0" applyFont="1" applyFill="1" applyBorder="1" applyAlignment="1">
      <alignment horizontal="center" vertical="center"/>
    </xf>
    <xf numFmtId="169" fontId="17" fillId="10" borderId="13" xfId="0" applyFont="1" applyFill="1" applyBorder="1" applyAlignment="1">
      <alignment horizontal="center" vertical="center"/>
    </xf>
    <xf numFmtId="165" fontId="17" fillId="10" borderId="14" xfId="0" applyNumberFormat="1" applyFont="1" applyFill="1" applyBorder="1" applyAlignment="1">
      <alignment vertical="center"/>
    </xf>
    <xf numFmtId="168" fontId="0" fillId="0" borderId="0" xfId="26" applyNumberFormat="1" applyFont="1"/>
    <xf numFmtId="169" fontId="0" fillId="0" borderId="1" xfId="0" applyBorder="1"/>
    <xf numFmtId="169" fontId="21" fillId="2" borderId="1" xfId="0" applyFont="1" applyFill="1" applyBorder="1" applyAlignment="1">
      <alignment horizontal="center" wrapText="1"/>
    </xf>
    <xf numFmtId="169" fontId="22" fillId="2" borderId="1" xfId="0" applyFont="1" applyFill="1" applyBorder="1" applyAlignment="1">
      <alignment horizontal="center" wrapText="1"/>
    </xf>
    <xf numFmtId="169" fontId="23" fillId="0" borderId="1" xfId="0" applyFont="1" applyFill="1" applyBorder="1" applyAlignment="1">
      <alignment horizontal="center"/>
    </xf>
    <xf numFmtId="169" fontId="24" fillId="0" borderId="1" xfId="0" applyFont="1" applyBorder="1"/>
    <xf numFmtId="6" fontId="24" fillId="0" borderId="1" xfId="0" applyNumberFormat="1" applyFont="1" applyBorder="1"/>
    <xf numFmtId="169" fontId="23" fillId="0" borderId="1" xfId="0" applyFont="1" applyBorder="1" applyAlignment="1">
      <alignment horizontal="center"/>
    </xf>
    <xf numFmtId="169" fontId="23" fillId="0" borderId="1" xfId="0" applyFont="1" applyBorder="1"/>
    <xf numFmtId="165" fontId="23" fillId="0" borderId="1" xfId="25" applyNumberFormat="1" applyFont="1" applyBorder="1"/>
    <xf numFmtId="169" fontId="0" fillId="0" borderId="1" xfId="0" applyFill="1" applyBorder="1" applyAlignment="1">
      <alignment horizontal="center"/>
    </xf>
    <xf numFmtId="165" fontId="0" fillId="0" borderId="1" xfId="25" applyNumberFormat="1" applyFont="1" applyBorder="1"/>
    <xf numFmtId="169" fontId="25" fillId="11" borderId="1" xfId="0" applyFont="1" applyFill="1" applyBorder="1" applyAlignment="1">
      <alignment horizontal="center" vertical="center"/>
    </xf>
    <xf numFmtId="165" fontId="25" fillId="11" borderId="1" xfId="0" applyNumberFormat="1" applyFont="1" applyFill="1" applyBorder="1" applyAlignment="1">
      <alignment vertical="center"/>
    </xf>
    <xf numFmtId="169" fontId="10" fillId="0" borderId="1" xfId="22" applyFont="1" applyBorder="1" applyAlignment="1">
      <alignment horizontal="center" vertical="center" wrapText="1"/>
      <protection/>
    </xf>
    <xf numFmtId="169" fontId="10" fillId="0" borderId="1" xfId="22" applyFont="1" applyBorder="1" applyAlignment="1">
      <alignment horizontal="center" wrapText="1"/>
      <protection/>
    </xf>
    <xf numFmtId="169" fontId="10" fillId="0" borderId="1" xfId="28" applyFont="1" applyBorder="1" applyAlignment="1">
      <alignment horizontal="center"/>
      <protection/>
    </xf>
    <xf numFmtId="169" fontId="10" fillId="0" borderId="1" xfId="28" applyFont="1" applyBorder="1" applyAlignment="1">
      <alignment wrapText="1"/>
      <protection/>
    </xf>
    <xf numFmtId="169" fontId="10" fillId="0" borderId="1" xfId="28" applyNumberFormat="1" applyFont="1" applyBorder="1" applyAlignment="1">
      <alignment horizontal="center"/>
      <protection/>
    </xf>
    <xf numFmtId="169" fontId="26" fillId="0" borderId="1" xfId="0" applyFont="1" applyFill="1" applyBorder="1" applyAlignment="1">
      <alignment horizontal="center" vertical="center"/>
    </xf>
    <xf numFmtId="169" fontId="26" fillId="0" borderId="1" xfId="0" applyNumberFormat="1" applyFont="1" applyBorder="1" applyAlignment="1">
      <alignment horizontal="center" vertical="center"/>
    </xf>
    <xf numFmtId="169" fontId="26" fillId="0" borderId="1" xfId="0" applyFont="1" applyBorder="1"/>
    <xf numFmtId="169" fontId="0" fillId="0" borderId="1" xfId="0" applyNumberFormat="1" applyFont="1" applyFill="1" applyBorder="1" applyAlignment="1">
      <alignment horizontal="center" vertical="center"/>
    </xf>
    <xf numFmtId="169" fontId="0" fillId="2" borderId="1" xfId="0" applyFont="1" applyFill="1" applyBorder="1" applyAlignment="1">
      <alignment horizontal="left" vertical="center" wrapText="1"/>
    </xf>
    <xf numFmtId="169" fontId="26" fillId="2" borderId="1" xfId="0" applyFont="1" applyFill="1" applyBorder="1" applyAlignment="1">
      <alignment horizontal="left" vertical="center" wrapText="1"/>
    </xf>
    <xf numFmtId="169" fontId="28" fillId="0" borderId="1" xfId="0" applyFont="1" applyBorder="1"/>
    <xf numFmtId="6" fontId="27" fillId="0" borderId="1" xfId="0" applyNumberFormat="1" applyFont="1" applyBorder="1" applyAlignment="1">
      <alignment horizontal="center"/>
    </xf>
    <xf numFmtId="6" fontId="0" fillId="0" borderId="1" xfId="0" applyNumberFormat="1" applyFont="1" applyBorder="1" applyAlignment="1">
      <alignment horizontal="center"/>
    </xf>
    <xf numFmtId="169" fontId="27" fillId="0" borderId="1" xfId="0" applyFont="1" applyBorder="1"/>
    <xf numFmtId="169" fontId="11" fillId="0" borderId="1" xfId="22" applyFont="1" applyBorder="1" applyAlignment="1">
      <alignment horizontal="center"/>
      <protection/>
    </xf>
    <xf numFmtId="169" fontId="10" fillId="0" borderId="1" xfId="23" applyFont="1" applyBorder="1" applyAlignment="1">
      <alignment vertical="center" wrapText="1"/>
      <protection/>
    </xf>
    <xf numFmtId="169" fontId="11" fillId="0" borderId="1" xfId="0" applyFont="1" applyBorder="1" applyAlignment="1">
      <alignment horizontal="center"/>
    </xf>
    <xf numFmtId="169" fontId="11" fillId="0" borderId="1" xfId="23" applyNumberFormat="1" applyFont="1" applyBorder="1" applyAlignment="1">
      <alignment horizontal="center" vertical="center"/>
      <protection/>
    </xf>
    <xf numFmtId="169" fontId="29" fillId="2" borderId="1" xfId="0" applyFont="1" applyFill="1" applyBorder="1" applyAlignment="1">
      <alignment horizontal="center" vertical="center" wrapText="1"/>
    </xf>
    <xf numFmtId="169" fontId="11" fillId="0" borderId="1" xfId="23" applyFont="1" applyBorder="1" applyAlignment="1">
      <alignment horizontal="center" vertical="center"/>
      <protection/>
    </xf>
    <xf numFmtId="6" fontId="3" fillId="0" borderId="1" xfId="20" applyNumberFormat="1" applyFont="1" applyFill="1" applyBorder="1" applyAlignment="1">
      <alignment horizontal="center" vertical="center" wrapText="1"/>
    </xf>
    <xf numFmtId="169" fontId="9" fillId="5" borderId="1" xfId="0" applyFont="1" applyFill="1" applyBorder="1" applyAlignment="1">
      <alignment horizontal="center" vertical="center" wrapText="1"/>
    </xf>
    <xf numFmtId="169" fontId="11" fillId="9" borderId="1" xfId="22" applyFont="1" applyFill="1" applyBorder="1" applyAlignment="1">
      <alignment horizontal="center"/>
      <protection/>
    </xf>
    <xf numFmtId="169" fontId="11" fillId="0" borderId="1" xfId="22" applyFont="1" applyBorder="1" applyAlignment="1">
      <alignment horizontal="center"/>
      <protection/>
    </xf>
    <xf numFmtId="169" fontId="10" fillId="0" borderId="1" xfId="22" applyFont="1" applyBorder="1" applyAlignment="1">
      <alignment horizontal="center" vertical="center" wrapText="1"/>
      <protection/>
    </xf>
    <xf numFmtId="169" fontId="10" fillId="0" borderId="0" xfId="22" applyFont="1" applyBorder="1" applyAlignment="1">
      <alignment horizontal="center"/>
      <protection/>
    </xf>
    <xf numFmtId="169" fontId="11" fillId="0" borderId="1" xfId="22" applyFont="1" applyBorder="1" applyAlignment="1">
      <alignment horizontal="center" vertical="center" wrapText="1"/>
      <protection/>
    </xf>
    <xf numFmtId="169" fontId="11" fillId="0" borderId="1" xfId="22" applyFont="1" applyBorder="1" applyAlignment="1">
      <alignment horizontal="center" vertical="center"/>
      <protection/>
    </xf>
    <xf numFmtId="169" fontId="10" fillId="0" borderId="1" xfId="22" applyFont="1" applyBorder="1" applyAlignment="1">
      <alignment horizontal="left" vertical="center"/>
      <protection/>
    </xf>
    <xf numFmtId="169" fontId="10" fillId="0" borderId="1" xfId="28" applyNumberFormat="1" applyFont="1" applyBorder="1" applyAlignment="1">
      <alignment horizontal="center" vertical="center"/>
      <protection/>
    </xf>
    <xf numFmtId="169" fontId="30" fillId="0" borderId="1" xfId="0" applyFont="1" applyBorder="1"/>
    <xf numFmtId="169" fontId="31" fillId="2" borderId="1" xfId="0" applyFont="1" applyFill="1" applyBorder="1" applyAlignment="1">
      <alignment horizontal="left" vertical="center" wrapText="1"/>
    </xf>
    <xf numFmtId="169" fontId="32" fillId="0" borderId="1" xfId="0" applyFont="1" applyFill="1" applyBorder="1" applyAlignment="1">
      <alignment horizontal="center" vertical="center" wrapText="1"/>
    </xf>
    <xf numFmtId="169" fontId="31" fillId="2" borderId="1" xfId="0" applyFont="1" applyFill="1" applyBorder="1" applyAlignment="1">
      <alignment wrapText="1"/>
    </xf>
    <xf numFmtId="169" fontId="0" fillId="0" borderId="1" xfId="0" applyFill="1" applyBorder="1" applyAlignment="1">
      <alignment horizontal="center" vertical="center"/>
    </xf>
    <xf numFmtId="169" fontId="0" fillId="0" borderId="1" xfId="0" applyNumberFormat="1" applyBorder="1" applyAlignment="1">
      <alignment horizontal="center" vertical="center"/>
    </xf>
    <xf numFmtId="169" fontId="0" fillId="2" borderId="1" xfId="0" applyFill="1" applyBorder="1" applyAlignment="1">
      <alignment vertical="center" wrapText="1"/>
    </xf>
    <xf numFmtId="169" fontId="34" fillId="2" borderId="1" xfId="0" applyFont="1" applyFill="1" applyBorder="1" applyAlignment="1">
      <alignment horizontal="center" vertical="center" wrapText="1"/>
    </xf>
    <xf numFmtId="169" fontId="11" fillId="6" borderId="7" xfId="22" applyFont="1" applyFill="1" applyBorder="1">
      <alignment/>
      <protection/>
    </xf>
    <xf numFmtId="169" fontId="10" fillId="0" borderId="7" xfId="22" applyFont="1" applyBorder="1" applyAlignment="1">
      <alignment horizontal="center" wrapText="1"/>
      <protection/>
    </xf>
    <xf numFmtId="169" fontId="23" fillId="0" borderId="1" xfId="0" applyFont="1" applyBorder="1" applyAlignment="1">
      <alignment horizontal="left" wrapText="1"/>
    </xf>
    <xf numFmtId="164" fontId="0" fillId="0" borderId="1" xfId="0" applyNumberFormat="1" applyBorder="1" applyAlignment="1">
      <alignment horizontal="center"/>
    </xf>
    <xf numFmtId="169" fontId="10" fillId="0" borderId="1" xfId="23" applyNumberFormat="1" applyFont="1" applyBorder="1" applyAlignment="1">
      <alignment horizontal="center" vertical="center"/>
      <protection/>
    </xf>
    <xf numFmtId="169" fontId="10" fillId="0" borderId="1" xfId="0" applyFont="1" applyBorder="1" applyAlignment="1">
      <alignment horizontal="center"/>
    </xf>
    <xf numFmtId="169" fontId="35" fillId="0" borderId="0" xfId="0" applyFont="1"/>
    <xf numFmtId="169" fontId="36" fillId="12" borderId="0" xfId="0" applyFont="1" applyFill="1" applyBorder="1" applyAlignment="1">
      <alignment horizontal="center" vertical="center" wrapText="1"/>
    </xf>
    <xf numFmtId="169" fontId="39" fillId="12" borderId="0" xfId="0" applyFont="1" applyFill="1" applyBorder="1"/>
    <xf numFmtId="169" fontId="38" fillId="0" borderId="0" xfId="0" applyFont="1" applyAlignment="1">
      <alignment/>
    </xf>
    <xf numFmtId="169" fontId="36" fillId="0" borderId="0" xfId="0" applyFont="1" applyAlignment="1">
      <alignment vertical="top" wrapText="1"/>
    </xf>
    <xf numFmtId="169" fontId="36" fillId="0" borderId="0" xfId="0" applyFont="1" applyAlignment="1">
      <alignment horizontal="left" vertical="center" wrapText="1"/>
    </xf>
    <xf numFmtId="169" fontId="39" fillId="0" borderId="0" xfId="0" applyFont="1"/>
    <xf numFmtId="169" fontId="9" fillId="5" borderId="8" xfId="0" applyFont="1" applyFill="1" applyBorder="1" applyAlignment="1">
      <alignment horizontal="center" vertical="center" wrapText="1"/>
    </xf>
    <xf numFmtId="169" fontId="9" fillId="5" borderId="1" xfId="0" applyFont="1" applyFill="1" applyBorder="1" applyAlignment="1">
      <alignment horizontal="center" vertical="center" wrapText="1"/>
    </xf>
    <xf numFmtId="169" fontId="7" fillId="13" borderId="3" xfId="0" applyFont="1" applyFill="1" applyBorder="1" applyAlignment="1">
      <alignment horizontal="center" vertical="center" wrapText="1"/>
    </xf>
    <xf numFmtId="169" fontId="7" fillId="13" borderId="15" xfId="0" applyFont="1" applyFill="1" applyBorder="1" applyAlignment="1">
      <alignment horizontal="center" vertical="center" wrapText="1"/>
    </xf>
    <xf numFmtId="169" fontId="7" fillId="13" borderId="8" xfId="0" applyFont="1" applyFill="1" applyBorder="1" applyAlignment="1">
      <alignment horizontal="center" vertical="center" wrapText="1"/>
    </xf>
    <xf numFmtId="169" fontId="36" fillId="12" borderId="16" xfId="0" applyFont="1" applyFill="1" applyBorder="1" applyAlignment="1">
      <alignment horizontal="center" vertical="center" wrapText="1"/>
    </xf>
    <xf numFmtId="169" fontId="37" fillId="0" borderId="0" xfId="0" applyFont="1" applyBorder="1"/>
    <xf numFmtId="169" fontId="37" fillId="0" borderId="16" xfId="0" applyFont="1" applyBorder="1"/>
    <xf numFmtId="169" fontId="37" fillId="0" borderId="17" xfId="0" applyFont="1" applyBorder="1"/>
    <xf numFmtId="169" fontId="36" fillId="0" borderId="0" xfId="0" applyFont="1" applyAlignment="1">
      <alignment horizontal="left" vertical="center" wrapText="1"/>
    </xf>
    <xf numFmtId="169" fontId="38" fillId="0" borderId="0" xfId="0" applyFont="1" applyAlignment="1">
      <alignment/>
    </xf>
    <xf numFmtId="169" fontId="36" fillId="0" borderId="0" xfId="0" applyFont="1" applyBorder="1" applyAlignment="1">
      <alignment horizontal="left" vertical="center" wrapText="1"/>
    </xf>
    <xf numFmtId="169" fontId="38" fillId="0" borderId="0" xfId="0" applyFont="1" applyBorder="1" applyAlignment="1">
      <alignment/>
    </xf>
    <xf numFmtId="169" fontId="11" fillId="6" borderId="18" xfId="22" applyFont="1" applyFill="1" applyBorder="1" applyAlignment="1">
      <alignment horizontal="center"/>
      <protection/>
    </xf>
    <xf numFmtId="169" fontId="11" fillId="6" borderId="9" xfId="22" applyFont="1" applyFill="1" applyBorder="1" applyAlignment="1">
      <alignment horizontal="center"/>
      <protection/>
    </xf>
    <xf numFmtId="169" fontId="11" fillId="6" borderId="19" xfId="22" applyFont="1" applyFill="1" applyBorder="1" applyAlignment="1">
      <alignment horizontal="center"/>
      <protection/>
    </xf>
    <xf numFmtId="169" fontId="11" fillId="14" borderId="9" xfId="22" applyFont="1" applyFill="1" applyBorder="1" applyAlignment="1">
      <alignment horizontal="center" vertical="center"/>
      <protection/>
    </xf>
    <xf numFmtId="169" fontId="11" fillId="6" borderId="2" xfId="22" applyFont="1" applyFill="1" applyBorder="1" applyAlignment="1">
      <alignment horizontal="center"/>
      <protection/>
    </xf>
    <xf numFmtId="169" fontId="11" fillId="6" borderId="20" xfId="22" applyFont="1" applyFill="1" applyBorder="1" applyAlignment="1">
      <alignment horizontal="center"/>
      <protection/>
    </xf>
    <xf numFmtId="169" fontId="11" fillId="6" borderId="7" xfId="22" applyFont="1" applyFill="1" applyBorder="1" applyAlignment="1">
      <alignment horizontal="center"/>
      <protection/>
    </xf>
    <xf numFmtId="169" fontId="14" fillId="2" borderId="1" xfId="28" applyFont="1" applyFill="1" applyBorder="1" applyAlignment="1">
      <alignment horizontal="center" vertical="center"/>
      <protection/>
    </xf>
    <xf numFmtId="169" fontId="10" fillId="2" borderId="1" xfId="28" applyFont="1" applyFill="1" applyBorder="1" applyAlignment="1">
      <alignment horizontal="center" wrapText="1"/>
      <protection/>
    </xf>
    <xf numFmtId="169" fontId="10" fillId="2" borderId="1" xfId="0" applyFont="1" applyFill="1" applyBorder="1" applyAlignment="1">
      <alignment horizontal="center" vertical="center"/>
    </xf>
    <xf numFmtId="169" fontId="14" fillId="2" borderId="1" xfId="0" applyFont="1" applyFill="1" applyBorder="1" applyAlignment="1">
      <alignment horizontal="center" vertical="center" wrapText="1"/>
    </xf>
    <xf numFmtId="169" fontId="10" fillId="0" borderId="21" xfId="22" applyFont="1" applyBorder="1" applyAlignment="1">
      <alignment horizontal="center"/>
      <protection/>
    </xf>
    <xf numFmtId="169" fontId="10" fillId="0" borderId="19" xfId="22" applyFont="1" applyBorder="1" applyAlignment="1">
      <alignment horizontal="center"/>
      <protection/>
    </xf>
    <xf numFmtId="169" fontId="11" fillId="6" borderId="1" xfId="22" applyFont="1" applyFill="1" applyBorder="1" applyAlignment="1">
      <alignment horizontal="center"/>
      <protection/>
    </xf>
    <xf numFmtId="169" fontId="14" fillId="2" borderId="1" xfId="0" applyFont="1" applyFill="1" applyBorder="1" applyAlignment="1">
      <alignment horizontal="center" vertical="center"/>
    </xf>
    <xf numFmtId="169" fontId="17" fillId="2" borderId="1" xfId="0" applyFont="1" applyFill="1" applyBorder="1" applyAlignment="1">
      <alignment horizontal="center" vertical="center" wrapText="1"/>
    </xf>
    <xf numFmtId="169" fontId="11" fillId="0" borderId="1" xfId="22" applyFont="1" applyBorder="1" applyAlignment="1">
      <alignment horizontal="center" vertical="center" wrapText="1"/>
      <protection/>
    </xf>
    <xf numFmtId="169" fontId="10" fillId="0" borderId="1" xfId="22" applyFont="1" applyBorder="1" applyAlignment="1">
      <alignment horizontal="justify" vertical="top" wrapText="1"/>
      <protection/>
    </xf>
    <xf numFmtId="169" fontId="15" fillId="7" borderId="1" xfId="22" applyFont="1" applyFill="1" applyBorder="1" applyAlignment="1">
      <alignment horizontal="center" vertical="center"/>
      <protection/>
    </xf>
    <xf numFmtId="169" fontId="15" fillId="7" borderId="8" xfId="22" applyFont="1" applyFill="1" applyBorder="1" applyAlignment="1">
      <alignment horizontal="center" vertical="center"/>
      <protection/>
    </xf>
    <xf numFmtId="169" fontId="10" fillId="0" borderId="1" xfId="22" applyFont="1" applyBorder="1" applyAlignment="1">
      <alignment horizontal="center" vertical="center" wrapText="1"/>
      <protection/>
    </xf>
    <xf numFmtId="169" fontId="10" fillId="0" borderId="1" xfId="22" applyFont="1" applyBorder="1" applyAlignment="1">
      <alignment horizontal="center" vertical="center"/>
      <protection/>
    </xf>
    <xf numFmtId="169" fontId="11" fillId="0" borderId="1" xfId="22" applyFont="1" applyBorder="1" applyAlignment="1">
      <alignment horizontal="center"/>
      <protection/>
    </xf>
    <xf numFmtId="49" fontId="10" fillId="0" borderId="22" xfId="22" applyNumberFormat="1" applyFont="1" applyBorder="1" applyAlignment="1">
      <alignment horizontal="center" vertical="center"/>
      <protection/>
    </xf>
    <xf numFmtId="49" fontId="10" fillId="0" borderId="11" xfId="22" applyNumberFormat="1" applyFont="1" applyBorder="1" applyAlignment="1">
      <alignment horizontal="center" vertical="center"/>
      <protection/>
    </xf>
    <xf numFmtId="49" fontId="10" fillId="0" borderId="21" xfId="22" applyNumberFormat="1" applyFont="1" applyBorder="1" applyAlignment="1">
      <alignment horizontal="center" vertical="center"/>
      <protection/>
    </xf>
    <xf numFmtId="49" fontId="10" fillId="0" borderId="18" xfId="22" applyNumberFormat="1" applyFont="1" applyBorder="1" applyAlignment="1">
      <alignment horizontal="center" vertical="center"/>
      <protection/>
    </xf>
    <xf numFmtId="49" fontId="10" fillId="0" borderId="9" xfId="22" applyNumberFormat="1" applyFont="1" applyBorder="1" applyAlignment="1">
      <alignment horizontal="center" vertical="center"/>
      <protection/>
    </xf>
    <xf numFmtId="49" fontId="10" fillId="0" borderId="19" xfId="22" applyNumberFormat="1" applyFont="1" applyBorder="1" applyAlignment="1">
      <alignment horizontal="center" vertical="center"/>
      <protection/>
    </xf>
    <xf numFmtId="169" fontId="15" fillId="7" borderId="3" xfId="22" applyFont="1" applyFill="1" applyBorder="1" applyAlignment="1">
      <alignment horizontal="center" vertical="center"/>
      <protection/>
    </xf>
    <xf numFmtId="169" fontId="11" fillId="0" borderId="2" xfId="22" applyFont="1" applyBorder="1" applyAlignment="1">
      <alignment horizontal="center" vertical="center"/>
      <protection/>
    </xf>
    <xf numFmtId="169" fontId="11" fillId="0" borderId="20" xfId="22" applyFont="1" applyBorder="1" applyAlignment="1">
      <alignment horizontal="center" vertical="center"/>
      <protection/>
    </xf>
    <xf numFmtId="169" fontId="10" fillId="0" borderId="0" xfId="22" applyFont="1" applyBorder="1" applyAlignment="1">
      <alignment horizontal="center"/>
      <protection/>
    </xf>
    <xf numFmtId="169" fontId="10" fillId="0" borderId="1" xfId="22" applyNumberFormat="1" applyFont="1" applyBorder="1" applyAlignment="1">
      <alignment horizontal="center" vertical="center" wrapText="1"/>
      <protection/>
    </xf>
    <xf numFmtId="49" fontId="10" fillId="0" borderId="1" xfId="22" applyNumberFormat="1" applyFont="1" applyBorder="1" applyAlignment="1">
      <alignment horizontal="center" vertical="center" wrapText="1"/>
      <protection/>
    </xf>
    <xf numFmtId="169" fontId="11" fillId="9" borderId="1" xfId="22" applyFont="1" applyFill="1" applyBorder="1" applyAlignment="1">
      <alignment horizontal="center"/>
      <protection/>
    </xf>
    <xf numFmtId="9" fontId="10" fillId="0" borderId="1" xfId="22" applyNumberFormat="1" applyFont="1" applyBorder="1" applyAlignment="1">
      <alignment horizontal="center" vertical="center"/>
      <protection/>
    </xf>
    <xf numFmtId="169" fontId="10" fillId="7" borderId="1" xfId="22" applyFont="1" applyFill="1" applyBorder="1" applyAlignment="1">
      <alignment horizontal="center"/>
      <protection/>
    </xf>
    <xf numFmtId="169" fontId="11" fillId="0" borderId="1" xfId="22" applyFont="1" applyFill="1" applyBorder="1" applyAlignment="1">
      <alignment horizontal="center" vertical="center" wrapText="1"/>
      <protection/>
    </xf>
    <xf numFmtId="169" fontId="11" fillId="6" borderId="2" xfId="22" applyFont="1" applyFill="1" applyBorder="1" applyAlignment="1">
      <alignment horizontal="center" vertical="center"/>
      <protection/>
    </xf>
    <xf numFmtId="169" fontId="11" fillId="6" borderId="20" xfId="22" applyFont="1" applyFill="1" applyBorder="1" applyAlignment="1">
      <alignment horizontal="center" vertical="center"/>
      <protection/>
    </xf>
    <xf numFmtId="169" fontId="11" fillId="6" borderId="7" xfId="22" applyFont="1" applyFill="1" applyBorder="1" applyAlignment="1">
      <alignment horizontal="center" vertical="center"/>
      <protection/>
    </xf>
    <xf numFmtId="169" fontId="11" fillId="0" borderId="1" xfId="22" applyFont="1" applyBorder="1" applyAlignment="1">
      <alignment horizontal="center" vertical="center"/>
      <protection/>
    </xf>
    <xf numFmtId="169" fontId="12" fillId="0" borderId="1" xfId="22" applyFont="1" applyBorder="1" applyAlignment="1">
      <alignment horizontal="justify" vertical="top" wrapText="1"/>
      <protection/>
    </xf>
    <xf numFmtId="49" fontId="10" fillId="0" borderId="1" xfId="22" applyNumberFormat="1" applyFont="1" applyBorder="1" applyAlignment="1">
      <alignment horizontal="center" vertical="center"/>
      <protection/>
    </xf>
    <xf numFmtId="1" fontId="10" fillId="0" borderId="1" xfId="22" applyNumberFormat="1" applyFont="1" applyBorder="1" applyAlignment="1">
      <alignment horizontal="center" vertical="center"/>
      <protection/>
    </xf>
    <xf numFmtId="169" fontId="11" fillId="15" borderId="2" xfId="22" applyFont="1" applyFill="1" applyBorder="1" applyAlignment="1">
      <alignment horizontal="center" vertical="center"/>
      <protection/>
    </xf>
    <xf numFmtId="169" fontId="11" fillId="15" borderId="20" xfId="22" applyFont="1" applyFill="1" applyBorder="1" applyAlignment="1">
      <alignment horizontal="center" vertical="center"/>
      <protection/>
    </xf>
    <xf numFmtId="169" fontId="11" fillId="15" borderId="7" xfId="22" applyFont="1" applyFill="1" applyBorder="1" applyAlignment="1">
      <alignment horizontal="center" vertical="center"/>
      <protection/>
    </xf>
    <xf numFmtId="169" fontId="11" fillId="15" borderId="22" xfId="22" applyFont="1" applyFill="1" applyBorder="1" applyAlignment="1">
      <alignment horizontal="center" vertical="center"/>
      <protection/>
    </xf>
    <xf numFmtId="169" fontId="11" fillId="15" borderId="11" xfId="22" applyFont="1" applyFill="1" applyBorder="1" applyAlignment="1">
      <alignment horizontal="center" vertical="center"/>
      <protection/>
    </xf>
    <xf numFmtId="169" fontId="11" fillId="15" borderId="21" xfId="22" applyFont="1" applyFill="1" applyBorder="1" applyAlignment="1">
      <alignment horizontal="center" vertical="center"/>
      <protection/>
    </xf>
    <xf numFmtId="169" fontId="10" fillId="0" borderId="1" xfId="22" applyFont="1" applyBorder="1" applyAlignment="1">
      <alignment horizontal="left" vertical="center" wrapText="1"/>
      <protection/>
    </xf>
    <xf numFmtId="169" fontId="10" fillId="0" borderId="1" xfId="22" applyFont="1" applyBorder="1" applyAlignment="1">
      <alignment horizontal="left" vertical="center"/>
      <protection/>
    </xf>
    <xf numFmtId="3" fontId="10" fillId="0" borderId="1" xfId="22" applyNumberFormat="1" applyFont="1" applyBorder="1" applyAlignment="1">
      <alignment horizontal="center" vertical="center"/>
      <protection/>
    </xf>
    <xf numFmtId="169" fontId="17" fillId="2" borderId="23" xfId="28" applyFont="1" applyFill="1" applyBorder="1" applyAlignment="1">
      <alignment horizontal="center" vertical="center"/>
      <protection/>
    </xf>
    <xf numFmtId="169" fontId="10" fillId="2" borderId="3" xfId="28" applyFont="1" applyFill="1" applyBorder="1" applyAlignment="1">
      <alignment horizontal="center" wrapText="1"/>
      <protection/>
    </xf>
    <xf numFmtId="169" fontId="10" fillId="2" borderId="8" xfId="28" applyFont="1" applyFill="1" applyBorder="1" applyAlignment="1">
      <alignment horizontal="center" wrapText="1"/>
      <protection/>
    </xf>
    <xf numFmtId="169" fontId="17" fillId="2" borderId="1" xfId="0" applyFont="1" applyFill="1" applyBorder="1" applyAlignment="1">
      <alignment horizontal="center" vertical="center"/>
    </xf>
    <xf numFmtId="169" fontId="10" fillId="0" borderId="3" xfId="22" applyFont="1" applyBorder="1" applyAlignment="1">
      <alignment horizontal="center"/>
      <protection/>
    </xf>
    <xf numFmtId="169" fontId="10" fillId="0" borderId="8" xfId="22" applyFont="1" applyBorder="1" applyAlignment="1">
      <alignment horizontal="center"/>
      <protection/>
    </xf>
    <xf numFmtId="169" fontId="17" fillId="2" borderId="24" xfId="28" applyFont="1" applyFill="1" applyBorder="1" applyAlignment="1">
      <alignment horizontal="center" vertical="center"/>
      <protection/>
    </xf>
    <xf numFmtId="169" fontId="17" fillId="2" borderId="25" xfId="28" applyFont="1" applyFill="1" applyBorder="1" applyAlignment="1">
      <alignment horizontal="center" vertical="center"/>
      <protection/>
    </xf>
    <xf numFmtId="169" fontId="17" fillId="2" borderId="3" xfId="0" applyFont="1" applyFill="1" applyBorder="1" applyAlignment="1">
      <alignment horizontal="center" vertical="center"/>
    </xf>
    <xf numFmtId="169" fontId="17" fillId="2" borderId="8" xfId="0" applyFont="1" applyFill="1" applyBorder="1" applyAlignment="1">
      <alignment horizontal="center" vertical="center"/>
    </xf>
    <xf numFmtId="169" fontId="17" fillId="2" borderId="26" xfId="28" applyFont="1" applyFill="1" applyBorder="1" applyAlignment="1">
      <alignment horizontal="center" vertical="center"/>
      <protection/>
    </xf>
    <xf numFmtId="169" fontId="17" fillId="2" borderId="6" xfId="0" applyFont="1" applyFill="1" applyBorder="1" applyAlignment="1">
      <alignment horizontal="center" vertical="center"/>
    </xf>
    <xf numFmtId="169" fontId="17" fillId="2" borderId="6"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Porcentaje 2" xfId="20"/>
    <cellStyle name="Hipervínculo" xfId="21"/>
    <cellStyle name="Normal 2" xfId="22"/>
    <cellStyle name="Normal 3" xfId="23"/>
    <cellStyle name="Normal 4" xfId="24"/>
    <cellStyle name="Moneda 2" xfId="25"/>
    <cellStyle name="Millares" xfId="26"/>
    <cellStyle name="Millares 2" xfId="27"/>
    <cellStyle name="Normal 3 2" xfId="28"/>
    <cellStyle name="Normal 3_Ingres. X Activ.Extens 2021"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CUMPLIMIENTO DE ACTIVIDADES ARTISTICAS</a:t>
            </a:r>
          </a:p>
        </c:rich>
      </c:tx>
      <c:layout>
        <c:manualLayout>
          <c:xMode val="edge"/>
          <c:yMode val="edge"/>
          <c:x val="0.30075"/>
          <c:y val="0.037"/>
        </c:manualLayout>
      </c:layout>
      <c:overlay val="0"/>
      <c:spPr>
        <a:noFill/>
        <a:ln>
          <a:noFill/>
        </a:ln>
      </c:spPr>
    </c:title>
    <c:plotArea>
      <c:layout/>
      <c:lineChart>
        <c:grouping val="standard"/>
        <c:varyColors val="0"/>
        <c:ser>
          <c:idx val="0"/>
          <c:order val="0"/>
          <c:tx>
            <c:strRef>
              <c:f>'Cump.act.artis 2020'!$C$21</c:f>
              <c:strCache>
                <c:ptCount val="1"/>
                <c:pt idx="0">
                  <c:v>CUMPLIMIENTO DE ACTIVIDADES ARTISTICAS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'Cump.act.artis 2020'!$B$22:$B$25</c:f>
              <c:strCache/>
            </c:strRef>
          </c:cat>
          <c:val>
            <c:numRef>
              <c:f>'Cump.act.artis 2020'!$C$22:$C$25</c:f>
              <c:numCache/>
            </c:numRef>
          </c:val>
          <c:smooth val="0"/>
        </c:ser>
        <c:ser>
          <c:idx val="1"/>
          <c:order val="1"/>
          <c:tx>
            <c:strRef>
              <c:f>'Cump.act.artis 2020'!$D$21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'Cump.act.artis 2020'!$B$22:$B$25</c:f>
              <c:strCache/>
            </c:strRef>
          </c:cat>
          <c:val>
            <c:numRef>
              <c:f>'Cump.act.artis 2020'!$D$22:$D$25</c:f>
              <c:numCache/>
            </c:numRef>
          </c:val>
          <c:smooth val="0"/>
        </c:ser>
        <c:marker val="1"/>
        <c:axId val="48384143"/>
        <c:axId val="32804104"/>
      </c:lineChart>
      <c:catAx>
        <c:axId val="48384143"/>
        <c:scaling>
          <c:orientation val="minMax"/>
        </c:scaling>
        <c:axPos val="b"/>
        <c:delete val="0"/>
        <c:numFmt formatCode="General" sourceLinked="1"/>
        <c:majorTickMark val="none"/>
        <c:minorTickMark val="none"/>
        <c:tickLblPos val="nextTo"/>
        <c:crossAx val="32804104"/>
        <c:crosses val="autoZero"/>
        <c:auto val="1"/>
        <c:lblOffset val="100"/>
        <c:noMultiLvlLbl val="0"/>
      </c:catAx>
      <c:valAx>
        <c:axId val="32804104"/>
        <c:scaling>
          <c:orientation val="minMax"/>
        </c:scaling>
        <c:axPos val="l"/>
        <c:majorGridlines/>
        <c:delete val="0"/>
        <c:numFmt formatCode="0%" sourceLinked="1"/>
        <c:majorTickMark val="none"/>
        <c:minorTickMark val="none"/>
        <c:tickLblPos val="nextTo"/>
        <c:crossAx val="48384143"/>
        <c:crosses val="autoZero"/>
        <c:crossBetween val="between"/>
        <c:dispUnits/>
      </c:valAx>
    </c:plotArea>
    <c:legend>
      <c:legendPos val="r"/>
      <c:layout>
        <c:manualLayout>
          <c:xMode val="edge"/>
          <c:yMode val="edge"/>
          <c:x val="0.74925"/>
          <c:y val="0.475"/>
          <c:w val="0.2415"/>
          <c:h val="0.13325"/>
        </c:manualLayou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lineChart>
        <c:grouping val="standard"/>
        <c:varyColors val="0"/>
        <c:ser>
          <c:idx val="0"/>
          <c:order val="0"/>
          <c:tx>
            <c:strRef>
              <c:f>'Ingres. X Activ.Extens 2020'!$D$21</c:f>
              <c:strCache>
                <c:ptCount val="1"/>
                <c:pt idx="0">
                  <c:v>INGRESOS POR ACTIVIDADES DE EXTENSION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multiLvlStrRef>
              <c:f>'Ingres. X Activ.Extens 2020'!$B$22:$C$23</c:f>
              <c:multiLvlStrCache/>
            </c:multiLvlStrRef>
          </c:cat>
          <c:val>
            <c:numRef>
              <c:f>'Ingres. X Activ.Extens 2020'!$D$22:$D$23</c:f>
              <c:numCache/>
            </c:numRef>
          </c:val>
          <c:smooth val="0"/>
        </c:ser>
        <c:marker val="1"/>
        <c:axId val="38604697"/>
        <c:axId val="11897954"/>
      </c:lineChart>
      <c:catAx>
        <c:axId val="38604697"/>
        <c:scaling>
          <c:orientation val="minMax"/>
        </c:scaling>
        <c:axPos val="b"/>
        <c:delete val="0"/>
        <c:numFmt formatCode="General" sourceLinked="1"/>
        <c:majorTickMark val="none"/>
        <c:minorTickMark val="none"/>
        <c:tickLblPos val="nextTo"/>
        <c:crossAx val="11897954"/>
        <c:crosses val="autoZero"/>
        <c:auto val="1"/>
        <c:lblOffset val="100"/>
        <c:noMultiLvlLbl val="0"/>
      </c:catAx>
      <c:valAx>
        <c:axId val="11897954"/>
        <c:scaling>
          <c:orientation val="minMax"/>
        </c:scaling>
        <c:axPos val="l"/>
        <c:majorGridlines/>
        <c:delete val="0"/>
        <c:numFmt formatCode="&quot;$&quot;\ #,##0" sourceLinked="1"/>
        <c:majorTickMark val="none"/>
        <c:minorTickMark val="none"/>
        <c:tickLblPos val="nextTo"/>
        <c:crossAx val="38604697"/>
        <c:crosses val="autoZero"/>
        <c:crossBetween val="between"/>
        <c:dispUnits/>
      </c:valAx>
    </c:plotArea>
    <c:legend>
      <c:legendPos val="r"/>
      <c:layout>
        <c:manualLayout>
          <c:xMode val="edge"/>
          <c:yMode val="edge"/>
          <c:x val="0.67225"/>
          <c:y val="0.514"/>
          <c:w val="0.31725"/>
          <c:h val="0.05825"/>
        </c:manualLayout>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26801481"/>
        <c:axId val="39886738"/>
      </c:lineChart>
      <c:catAx>
        <c:axId val="26801481"/>
        <c:scaling>
          <c:orientation val="minMax"/>
        </c:scaling>
        <c:axPos val="b"/>
        <c:delete val="0"/>
        <c:numFmt formatCode="General" sourceLinked="1"/>
        <c:majorTickMark val="out"/>
        <c:minorTickMark val="none"/>
        <c:tickLblPos val="nextTo"/>
        <c:crossAx val="39886738"/>
        <c:crosses val="autoZero"/>
        <c:auto val="1"/>
        <c:lblOffset val="100"/>
        <c:noMultiLvlLbl val="0"/>
      </c:catAx>
      <c:valAx>
        <c:axId val="39886738"/>
        <c:scaling>
          <c:orientation val="minMax"/>
        </c:scaling>
        <c:axPos val="l"/>
        <c:majorGridlines/>
        <c:delete val="0"/>
        <c:numFmt formatCode="General" sourceLinked="1"/>
        <c:majorTickMark val="out"/>
        <c:minorTickMark val="none"/>
        <c:tickLblPos val="nextTo"/>
        <c:crossAx val="26801481"/>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rgbClr val="000000"/>
                </a:solidFill>
                <a:latin typeface="Calibri"/>
                <a:ea typeface="Calibri"/>
                <a:cs typeface="Calibri"/>
              </a:rPr>
              <a:t>Proyección Artistica</a:t>
            </a:r>
          </a:p>
        </c:rich>
      </c:tx>
      <c:layout/>
      <c:overlay val="0"/>
      <c:spPr>
        <a:noFill/>
        <a:ln>
          <a:noFill/>
        </a:ln>
      </c:spPr>
    </c:title>
    <c:plotArea>
      <c:layout/>
      <c:barChart>
        <c:barDir val="col"/>
        <c:grouping val="clustered"/>
        <c:varyColors val="0"/>
        <c:ser>
          <c:idx val="0"/>
          <c:order val="0"/>
          <c:tx>
            <c:strRef>
              <c:f>'Proyecc.artisti 2021'!$C$21</c:f>
              <c:strCache>
                <c:ptCount val="1"/>
                <c:pt idx="0">
                  <c:v>Actividades académico artisticas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'Proyecc.artisti 2021'!$B$22:$B$23</c:f>
              <c:strCache/>
            </c:strRef>
          </c:cat>
          <c:val>
            <c:numRef>
              <c:f>'Proyecc.artisti 2021'!$C$22:$C$23</c:f>
              <c:numCache/>
            </c:numRef>
          </c:val>
        </c:ser>
        <c:axId val="23436323"/>
        <c:axId val="9600316"/>
      </c:barChart>
      <c:catAx>
        <c:axId val="23436323"/>
        <c:scaling>
          <c:orientation val="minMax"/>
        </c:scaling>
        <c:axPos val="b"/>
        <c:delete val="0"/>
        <c:numFmt formatCode="General" sourceLinked="1"/>
        <c:majorTickMark val="none"/>
        <c:minorTickMark val="none"/>
        <c:tickLblPos val="nextTo"/>
        <c:crossAx val="9600316"/>
        <c:crosses val="autoZero"/>
        <c:auto val="1"/>
        <c:lblOffset val="100"/>
        <c:noMultiLvlLbl val="0"/>
      </c:catAx>
      <c:valAx>
        <c:axId val="9600316"/>
        <c:scaling>
          <c:orientation val="minMax"/>
        </c:scaling>
        <c:axPos val="l"/>
        <c:title>
          <c:layout/>
          <c:overlay val="0"/>
          <c:spPr>
            <a:noFill/>
            <a:ln>
              <a:noFill/>
            </a:ln>
          </c:spPr>
          <c:txPr>
            <a:bodyPr vert="horz" rot="-5400000"/>
            <a:lstStyle/>
            <a:p>
              <a:pPr>
                <a:defRPr lang="en-US" cap="none" sz="1000" b="1" i="0" u="none" baseline="0">
                  <a:solidFill>
                    <a:srgbClr val="000000"/>
                  </a:solidFill>
                  <a:latin typeface="Calibri"/>
                  <a:ea typeface="Calibri"/>
                  <a:cs typeface="Calibri"/>
                </a:defRPr>
              </a:pPr>
            </a:p>
          </c:txPr>
        </c:title>
        <c:majorGridlines/>
        <c:delete val="0"/>
        <c:numFmt formatCode="#,##0" sourceLinked="1"/>
        <c:majorTickMark val="out"/>
        <c:minorTickMark val="none"/>
        <c:tickLblPos val="nextTo"/>
        <c:crossAx val="23436323"/>
        <c:crosses val="autoZero"/>
        <c:crossBetween val="between"/>
        <c:dispUnits/>
      </c:valAx>
    </c:plotArea>
    <c:legend>
      <c:legendPos val="r"/>
      <c:layout>
        <c:manualLayout>
          <c:xMode val="edge"/>
          <c:yMode val="edge"/>
          <c:x val="0.7715"/>
          <c:y val="0.518"/>
          <c:w val="0.18025"/>
          <c:h val="0.0925"/>
        </c:manualLayou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9293981"/>
        <c:axId val="39428102"/>
      </c:lineChart>
      <c:catAx>
        <c:axId val="19293981"/>
        <c:scaling>
          <c:orientation val="minMax"/>
        </c:scaling>
        <c:axPos val="b"/>
        <c:delete val="0"/>
        <c:numFmt formatCode="General" sourceLinked="1"/>
        <c:majorTickMark val="out"/>
        <c:minorTickMark val="none"/>
        <c:tickLblPos val="nextTo"/>
        <c:crossAx val="39428102"/>
        <c:crosses val="autoZero"/>
        <c:auto val="1"/>
        <c:lblOffset val="100"/>
        <c:noMultiLvlLbl val="0"/>
      </c:catAx>
      <c:valAx>
        <c:axId val="39428102"/>
        <c:scaling>
          <c:orientation val="minMax"/>
        </c:scaling>
        <c:axPos val="l"/>
        <c:majorGridlines/>
        <c:delete val="0"/>
        <c:numFmt formatCode="General" sourceLinked="1"/>
        <c:majorTickMark val="out"/>
        <c:minorTickMark val="none"/>
        <c:tickLblPos val="nextTo"/>
        <c:crossAx val="19293981"/>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'Ingres. X Activ.Extens 2021'!$C$21</c:f>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'Ingres. X Activ.Extens 2021'!$B$22:$B$23</c:f>
              <c:strCache/>
            </c:strRef>
          </c:cat>
          <c:val>
            <c:numRef>
              <c:f>'Ingres. X Activ.Extens 2021'!$C$22:$C$23</c:f>
              <c:numCache/>
            </c:numRef>
          </c:val>
          <c:smooth val="0"/>
        </c:ser>
        <c:ser>
          <c:idx val="1"/>
          <c:order val="1"/>
          <c:tx>
            <c:strRef>
              <c:f>'Ingres. X Activ.Extens 2021'!$D$21</c:f>
              <c:strCache>
                <c:ptCount val="1"/>
                <c:pt idx="0">
                  <c:v>INGRESOS POR ACTIVIDADES DE EXTENSION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'Ingres. X Activ.Extens 2021'!$B$22:$B$23</c:f>
              <c:strCache/>
            </c:strRef>
          </c:cat>
          <c:val>
            <c:numRef>
              <c:f>'Ingres. X Activ.Extens 2021'!$D$22:$D$23</c:f>
              <c:numCache/>
            </c:numRef>
          </c:val>
          <c:smooth val="0"/>
        </c:ser>
        <c:marker val="1"/>
        <c:axId val="19308599"/>
        <c:axId val="39559664"/>
      </c:lineChart>
      <c:catAx>
        <c:axId val="19308599"/>
        <c:scaling>
          <c:orientation val="minMax"/>
        </c:scaling>
        <c:axPos val="b"/>
        <c:delete val="0"/>
        <c:numFmt formatCode="General" sourceLinked="1"/>
        <c:majorTickMark val="none"/>
        <c:minorTickMark val="none"/>
        <c:tickLblPos val="nextTo"/>
        <c:crossAx val="39559664"/>
        <c:crosses val="autoZero"/>
        <c:auto val="1"/>
        <c:lblOffset val="100"/>
        <c:noMultiLvlLbl val="0"/>
      </c:catAx>
      <c:valAx>
        <c:axId val="39559664"/>
        <c:scaling>
          <c:orientation val="minMax"/>
        </c:scaling>
        <c:axPos val="l"/>
        <c:majorGridlines/>
        <c:delete val="0"/>
        <c:numFmt formatCode="[$$-240A]\ #,##0" sourceLinked="1"/>
        <c:majorTickMark val="none"/>
        <c:minorTickMark val="none"/>
        <c:tickLblPos val="nextTo"/>
        <c:crossAx val="19308599"/>
        <c:crosses val="autoZero"/>
        <c:crossBetween val="between"/>
        <c:dispUnits/>
      </c:valAx>
    </c:plotArea>
    <c:legend>
      <c:legendPos val="r"/>
      <c:layout>
        <c:manualLayout>
          <c:xMode val="edge"/>
          <c:yMode val="edge"/>
          <c:x val="0.67225"/>
          <c:y val="0.514"/>
          <c:w val="0.274"/>
          <c:h val="0.1435"/>
        </c:manualLayout>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CUMPLIMIENTO DE ACTIVIDADES ARTISTICAS</a:t>
            </a:r>
          </a:p>
        </c:rich>
      </c:tx>
      <c:layout>
        <c:manualLayout>
          <c:xMode val="edge"/>
          <c:yMode val="edge"/>
          <c:x val="0.30075"/>
          <c:y val="0.037"/>
        </c:manualLayout>
      </c:layout>
      <c:overlay val="0"/>
      <c:spPr>
        <a:noFill/>
        <a:ln>
          <a:noFill/>
        </a:ln>
      </c:spPr>
    </c:title>
    <c:plotArea>
      <c:layout/>
      <c:lineChart>
        <c:grouping val="standard"/>
        <c:varyColors val="0"/>
        <c:ser>
          <c:idx val="0"/>
          <c:order val="0"/>
          <c:tx>
            <c:strRef>
              <c:f>'Cump.act.artis 2020'!$C$21</c:f>
              <c:strCache>
                <c:ptCount val="1"/>
                <c:pt idx="0">
                  <c:v>CUMPLIMIENTO DE ACTIVIDADES ARTISTICAS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'Cump.act.artis 2020'!$B$22:$B$25</c:f>
              <c:strCache/>
            </c:strRef>
          </c:cat>
          <c:val>
            <c:numRef>
              <c:f>'Cump.act.artis 2020'!$C$22:$C$25</c:f>
              <c:numCache/>
            </c:numRef>
          </c:val>
          <c:smooth val="0"/>
        </c:ser>
        <c:ser>
          <c:idx val="1"/>
          <c:order val="1"/>
          <c:tx>
            <c:strRef>
              <c:f>'Cump.act.artis 2020'!$D$21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LeaderLines val="1"/>
            <c:showPercent val="0"/>
          </c:dLbls>
          <c:cat>
            <c:strRef>
              <c:f>'Cump.act.artis 2020'!$B$22:$B$25</c:f>
              <c:strCache/>
            </c:strRef>
          </c:cat>
          <c:val>
            <c:numRef>
              <c:f>'Cump.act.artis 2020'!$D$22:$D$25</c:f>
              <c:numCache/>
            </c:numRef>
          </c:val>
          <c:smooth val="0"/>
        </c:ser>
        <c:marker val="1"/>
        <c:axId val="20492657"/>
        <c:axId val="50216186"/>
      </c:lineChart>
      <c:catAx>
        <c:axId val="20492657"/>
        <c:scaling>
          <c:orientation val="minMax"/>
        </c:scaling>
        <c:axPos val="b"/>
        <c:delete val="0"/>
        <c:numFmt formatCode="General" sourceLinked="1"/>
        <c:majorTickMark val="none"/>
        <c:minorTickMark val="none"/>
        <c:tickLblPos val="nextTo"/>
        <c:crossAx val="50216186"/>
        <c:crosses val="autoZero"/>
        <c:auto val="1"/>
        <c:lblOffset val="100"/>
        <c:noMultiLvlLbl val="0"/>
      </c:catAx>
      <c:valAx>
        <c:axId val="50216186"/>
        <c:scaling>
          <c:orientation val="minMax"/>
        </c:scaling>
        <c:axPos val="l"/>
        <c:majorGridlines/>
        <c:delete val="0"/>
        <c:numFmt formatCode="0%" sourceLinked="1"/>
        <c:majorTickMark val="none"/>
        <c:minorTickMark val="none"/>
        <c:tickLblPos val="nextTo"/>
        <c:crossAx val="20492657"/>
        <c:crosses val="autoZero"/>
        <c:crossBetween val="between"/>
        <c:dispUnits/>
      </c:valAx>
    </c:plotArea>
    <c:legend>
      <c:legendPos val="r"/>
      <c:layout>
        <c:manualLayout>
          <c:xMode val="edge"/>
          <c:yMode val="edge"/>
          <c:x val="0.74925"/>
          <c:y val="0.475"/>
          <c:w val="0.2415"/>
          <c:h val="0.13325"/>
        </c:manualLayou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78" l="0.70000000000000062" r="0.70000000000000062" t="0.75000000000000078"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49292491"/>
        <c:axId val="40979236"/>
      </c:lineChart>
      <c:catAx>
        <c:axId val="49292491"/>
        <c:scaling>
          <c:orientation val="minMax"/>
        </c:scaling>
        <c:axPos val="b"/>
        <c:delete val="0"/>
        <c:numFmt formatCode="General" sourceLinked="1"/>
        <c:majorTickMark val="out"/>
        <c:minorTickMark val="none"/>
        <c:tickLblPos val="nextTo"/>
        <c:crossAx val="40979236"/>
        <c:crosses val="autoZero"/>
        <c:auto val="1"/>
        <c:lblOffset val="100"/>
        <c:noMultiLvlLbl val="0"/>
      </c:catAx>
      <c:valAx>
        <c:axId val="40979236"/>
        <c:scaling>
          <c:orientation val="minMax"/>
        </c:scaling>
        <c:axPos val="l"/>
        <c:majorGridlines/>
        <c:delete val="0"/>
        <c:numFmt formatCode="General" sourceLinked="1"/>
        <c:majorTickMark val="out"/>
        <c:minorTickMark val="none"/>
        <c:tickLblPos val="nextTo"/>
        <c:crossAx val="49292491"/>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solidFill>
                  <a:srgbClr val="000000"/>
                </a:solidFill>
                <a:latin typeface="Calibri"/>
                <a:ea typeface="Calibri"/>
                <a:cs typeface="Calibri"/>
              </a:rPr>
              <a:t>Proyección Artistica</a:t>
            </a:r>
          </a:p>
        </c:rich>
      </c:tx>
      <c:layout/>
      <c:overlay val="0"/>
      <c:spPr>
        <a:noFill/>
        <a:ln>
          <a:noFill/>
        </a:ln>
      </c:spPr>
    </c:title>
    <c:plotArea>
      <c:layout/>
      <c:barChart>
        <c:barDir val="col"/>
        <c:grouping val="clustered"/>
        <c:varyColors val="0"/>
        <c:ser>
          <c:idx val="0"/>
          <c:order val="0"/>
          <c:tx>
            <c:strRef>
              <c:f>'Proyecc.artisti 2020'!$C$21</c:f>
              <c:strCache>
                <c:ptCount val="1"/>
                <c:pt idx="0">
                  <c:v>Actividades académico artisticas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'Proyecc.artisti 2020'!$B$22:$B$23</c:f>
              <c:strCache/>
            </c:strRef>
          </c:cat>
          <c:val>
            <c:numRef>
              <c:f>'Proyecc.artisti 2020'!$C$22:$C$23</c:f>
              <c:numCache/>
            </c:numRef>
          </c:val>
        </c:ser>
        <c:axId val="33268805"/>
        <c:axId val="30983790"/>
      </c:barChart>
      <c:catAx>
        <c:axId val="33268805"/>
        <c:scaling>
          <c:orientation val="minMax"/>
        </c:scaling>
        <c:axPos val="b"/>
        <c:delete val="0"/>
        <c:numFmt formatCode="General" sourceLinked="1"/>
        <c:majorTickMark val="none"/>
        <c:minorTickMark val="none"/>
        <c:tickLblPos val="nextTo"/>
        <c:crossAx val="30983790"/>
        <c:crosses val="autoZero"/>
        <c:auto val="1"/>
        <c:lblOffset val="100"/>
        <c:noMultiLvlLbl val="0"/>
      </c:catAx>
      <c:valAx>
        <c:axId val="30983790"/>
        <c:scaling>
          <c:orientation val="minMax"/>
        </c:scaling>
        <c:axPos val="l"/>
        <c:title>
          <c:layout/>
          <c:overlay val="0"/>
          <c:spPr>
            <a:noFill/>
            <a:ln>
              <a:noFill/>
            </a:ln>
          </c:spPr>
          <c:txPr>
            <a:bodyPr vert="horz" rot="-5400000"/>
            <a:lstStyle/>
            <a:p>
              <a:pPr>
                <a:defRPr lang="en-US" cap="none" sz="1000" b="1" i="0" u="none" baseline="0">
                  <a:solidFill>
                    <a:srgbClr val="000000"/>
                  </a:solidFill>
                  <a:latin typeface="Calibri"/>
                  <a:ea typeface="Calibri"/>
                  <a:cs typeface="Calibri"/>
                </a:defRPr>
              </a:pPr>
            </a:p>
          </c:txPr>
        </c:title>
        <c:majorGridlines/>
        <c:delete val="0"/>
        <c:numFmt formatCode="#,##0" sourceLinked="1"/>
        <c:majorTickMark val="out"/>
        <c:minorTickMark val="none"/>
        <c:tickLblPos val="nextTo"/>
        <c:crossAx val="33268805"/>
        <c:crosses val="autoZero"/>
        <c:crossBetween val="between"/>
        <c:dispUnits/>
      </c:valAx>
    </c:plotArea>
    <c:legend>
      <c:legendPos val="r"/>
      <c:layout>
        <c:manualLayout>
          <c:xMode val="edge"/>
          <c:yMode val="edge"/>
          <c:x val="0.7715"/>
          <c:y val="0.518"/>
          <c:w val="0.2175"/>
          <c:h val="0.06175"/>
        </c:manualLayout>
      </c:layout>
      <c:overlay val="0"/>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smooth val="0"/>
        </c:ser>
        <c:marker val="1"/>
        <c:axId val="10418655"/>
        <c:axId val="26659032"/>
      </c:lineChart>
      <c:catAx>
        <c:axId val="10418655"/>
        <c:scaling>
          <c:orientation val="minMax"/>
        </c:scaling>
        <c:axPos val="b"/>
        <c:delete val="0"/>
        <c:numFmt formatCode="General" sourceLinked="1"/>
        <c:majorTickMark val="out"/>
        <c:minorTickMark val="none"/>
        <c:tickLblPos val="nextTo"/>
        <c:crossAx val="26659032"/>
        <c:crosses val="autoZero"/>
        <c:auto val="1"/>
        <c:lblOffset val="100"/>
        <c:noMultiLvlLbl val="0"/>
      </c:catAx>
      <c:valAx>
        <c:axId val="26659032"/>
        <c:scaling>
          <c:orientation val="minMax"/>
        </c:scaling>
        <c:axPos val="l"/>
        <c:majorGridlines/>
        <c:delete val="0"/>
        <c:numFmt formatCode="General" sourceLinked="1"/>
        <c:majorTickMark val="out"/>
        <c:minorTickMark val="none"/>
        <c:tickLblPos val="nextTo"/>
        <c:crossAx val="10418655"/>
        <c:crosses val="autoZero"/>
        <c:crossBetween val="between"/>
        <c:dispUnits/>
      </c:valAx>
    </c:plotArea>
    <c:legend>
      <c:legendPos val="r"/>
      <c:layout/>
      <c:overlay val="0"/>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1" l="0.70000000000000062" r="0.70000000000000062" t="0.750000000000001"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onsolidado 2021'!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hyperlink" Target="#'Consolidado 2021'!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hyperlink" Target="#'Consolidado 2021'!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Consolidado 202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hyperlink" Target="#'Consolidado 2020'!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Consolidado 20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xdr:row>
      <xdr:rowOff>57150</xdr:rowOff>
    </xdr:from>
    <xdr:to>
      <xdr:col>2</xdr:col>
      <xdr:colOff>0</xdr:colOff>
      <xdr:row>4</xdr:row>
      <xdr:rowOff>142875</xdr:rowOff>
    </xdr:to>
    <xdr:pic>
      <xdr:nvPicPr>
        <xdr:cNvPr id="11"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381125" cy="685800"/>
        </a:xfrm>
        <a:prstGeom prst="rect">
          <a:avLst/>
        </a:prstGeom>
        <a:ln>
          <a:noFill/>
        </a:ln>
      </xdr:spPr>
    </xdr:pic>
    <xdr:clientData/>
  </xdr:twoCellAnchor>
  <xdr:twoCellAnchor>
    <xdr:from>
      <xdr:col>2</xdr:col>
      <xdr:colOff>28575</xdr:colOff>
      <xdr:row>0</xdr:row>
      <xdr:rowOff>38100</xdr:rowOff>
    </xdr:from>
    <xdr:to>
      <xdr:col>2</xdr:col>
      <xdr:colOff>28575</xdr:colOff>
      <xdr:row>5</xdr:row>
      <xdr:rowOff>133350</xdr:rowOff>
    </xdr:to>
    <xdr:cxnSp macro="">
      <xdr:nvCxnSpPr>
        <xdr:cNvPr id="12" name="11 Conector recto"/>
        <xdr:cNvCxnSpPr/>
      </xdr:nvCxnSpPr>
      <xdr:spPr>
        <a:xfrm flipH="1">
          <a:off x="2028825" y="38100"/>
          <a:ext cx="0" cy="10953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7</xdr:col>
      <xdr:colOff>742950</xdr:colOff>
      <xdr:row>0</xdr:row>
      <xdr:rowOff>152400</xdr:rowOff>
    </xdr:from>
    <xdr:to>
      <xdr:col>8</xdr:col>
      <xdr:colOff>266700</xdr:colOff>
      <xdr:row>4</xdr:row>
      <xdr:rowOff>47625</xdr:rowOff>
    </xdr:to>
    <xdr:pic>
      <xdr:nvPicPr>
        <xdr:cNvPr id="13"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53450" y="152400"/>
          <a:ext cx="723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4" name="CuadroTexto 6"/>
        <xdr:cNvSpPr txBox="1"/>
      </xdr:nvSpPr>
      <xdr:spPr>
        <a:xfrm>
          <a:off x="8229600" y="828675"/>
          <a:ext cx="847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6</xdr:col>
      <xdr:colOff>581025</xdr:colOff>
      <xdr:row>28</xdr:row>
      <xdr:rowOff>161925</xdr:rowOff>
    </xdr:to>
    <xdr:graphicFrame macro="">
      <xdr:nvGraphicFramePr>
        <xdr:cNvPr id="2" name="5 Gráfico"/>
        <xdr:cNvGraphicFramePr/>
      </xdr:nvGraphicFramePr>
      <xdr:xfrm>
        <a:off x="0" y="4533900"/>
        <a:ext cx="11458575" cy="323850"/>
      </xdr:xfrm>
      <a:graphic>
        <a:graphicData uri="http://schemas.openxmlformats.org/drawingml/2006/chart">
          <c:chart xmlns:c="http://schemas.openxmlformats.org/drawingml/2006/chart" r:id="rId1"/>
        </a:graphicData>
      </a:graphic>
    </xdr:graphicFrame>
    <xdr:clientData/>
  </xdr:twoCellAnchor>
  <xdr:twoCellAnchor>
    <xdr:from>
      <xdr:col>5</xdr:col>
      <xdr:colOff>828675</xdr:colOff>
      <xdr:row>1</xdr:row>
      <xdr:rowOff>76200</xdr:rowOff>
    </xdr:from>
    <xdr:to>
      <xdr:col>6</xdr:col>
      <xdr:colOff>600075</xdr:colOff>
      <xdr:row>4</xdr:row>
      <xdr:rowOff>57150</xdr:rowOff>
    </xdr:to>
    <xdr:sp macro="" fLocksText="0" textlink="">
      <xdr:nvSpPr>
        <xdr:cNvPr id="3" name="2 Flecha izquierda">
          <a:hlinkClick r:id="rId2"/>
        </xdr:cNvPr>
        <xdr:cNvSpPr/>
      </xdr:nvSpPr>
      <xdr:spPr>
        <a:xfrm>
          <a:off x="10868025" y="238125"/>
          <a:ext cx="609600"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5 Gráfico"/>
        <xdr:cNvGraphicFramePr/>
      </xdr:nvGraphicFramePr>
      <xdr:xfrm>
        <a:off x="638175" y="8858250"/>
        <a:ext cx="9048750" cy="0"/>
      </xdr:xfrm>
      <a:graphic>
        <a:graphicData uri="http://schemas.openxmlformats.org/drawingml/2006/chart">
          <c:chart xmlns:c="http://schemas.openxmlformats.org/drawingml/2006/chart" r:id="rId1"/>
        </a:graphicData>
      </a:graphic>
    </xdr:graphicFrame>
    <xdr:clientData/>
  </xdr:twoCellAnchor>
  <xdr:twoCellAnchor>
    <xdr:from>
      <xdr:col>0</xdr:col>
      <xdr:colOff>781050</xdr:colOff>
      <xdr:row>25</xdr:row>
      <xdr:rowOff>228600</xdr:rowOff>
    </xdr:from>
    <xdr:to>
      <xdr:col>5</xdr:col>
      <xdr:colOff>542925</xdr:colOff>
      <xdr:row>26</xdr:row>
      <xdr:rowOff>1924050</xdr:rowOff>
    </xdr:to>
    <xdr:graphicFrame macro="">
      <xdr:nvGraphicFramePr>
        <xdr:cNvPr id="3" name="1 Gráfico"/>
        <xdr:cNvGraphicFramePr/>
      </xdr:nvGraphicFramePr>
      <xdr:xfrm>
        <a:off x="781050" y="4943475"/>
        <a:ext cx="8639175" cy="220980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1</xdr:row>
      <xdr:rowOff>57150</xdr:rowOff>
    </xdr:from>
    <xdr:to>
      <xdr:col>6</xdr:col>
      <xdr:colOff>800100</xdr:colOff>
      <xdr:row>4</xdr:row>
      <xdr:rowOff>66675</xdr:rowOff>
    </xdr:to>
    <xdr:sp macro="" fLocksText="0" textlink="">
      <xdr:nvSpPr>
        <xdr:cNvPr id="4" name="2 Flecha izquierda">
          <a:hlinkClick r:id="rId3"/>
        </xdr:cNvPr>
        <xdr:cNvSpPr/>
      </xdr:nvSpPr>
      <xdr:spPr>
        <a:xfrm>
          <a:off x="9601200" y="219075"/>
          <a:ext cx="619125"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5 Gráfico"/>
        <xdr:cNvGraphicFramePr/>
      </xdr:nvGraphicFramePr>
      <xdr:xfrm>
        <a:off x="638175" y="9601200"/>
        <a:ext cx="73056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95250</xdr:rowOff>
    </xdr:from>
    <xdr:to>
      <xdr:col>5</xdr:col>
      <xdr:colOff>781050</xdr:colOff>
      <xdr:row>26</xdr:row>
      <xdr:rowOff>2676525</xdr:rowOff>
    </xdr:to>
    <xdr:graphicFrame macro="">
      <xdr:nvGraphicFramePr>
        <xdr:cNvPr id="3" name="5 Gráfico"/>
        <xdr:cNvGraphicFramePr/>
      </xdr:nvGraphicFramePr>
      <xdr:xfrm>
        <a:off x="323850" y="5143500"/>
        <a:ext cx="7296150" cy="2581275"/>
      </xdr:xfrm>
      <a:graphic>
        <a:graphicData uri="http://schemas.openxmlformats.org/drawingml/2006/chart">
          <c:chart xmlns:c="http://schemas.openxmlformats.org/drawingml/2006/chart" r:id="rId2"/>
        </a:graphicData>
      </a:graphic>
    </xdr:graphicFrame>
    <xdr:clientData/>
  </xdr:twoCellAnchor>
  <xdr:twoCellAnchor>
    <xdr:from>
      <xdr:col>5</xdr:col>
      <xdr:colOff>800100</xdr:colOff>
      <xdr:row>1</xdr:row>
      <xdr:rowOff>95250</xdr:rowOff>
    </xdr:from>
    <xdr:to>
      <xdr:col>6</xdr:col>
      <xdr:colOff>581025</xdr:colOff>
      <xdr:row>4</xdr:row>
      <xdr:rowOff>76200</xdr:rowOff>
    </xdr:to>
    <xdr:sp macro="" fLocksText="0" textlink="">
      <xdr:nvSpPr>
        <xdr:cNvPr id="4" name="2 Flecha izquierda">
          <a:hlinkClick r:id="rId3"/>
        </xdr:cNvPr>
        <xdr:cNvSpPr/>
      </xdr:nvSpPr>
      <xdr:spPr>
        <a:xfrm>
          <a:off x="7639050" y="257175"/>
          <a:ext cx="619125"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xdr:row>
      <xdr:rowOff>57150</xdr:rowOff>
    </xdr:from>
    <xdr:to>
      <xdr:col>2</xdr:col>
      <xdr:colOff>0</xdr:colOff>
      <xdr:row>4</xdr:row>
      <xdr:rowOff>142875</xdr:rowOff>
    </xdr:to>
    <xdr:pic>
      <xdr:nvPicPr>
        <xdr:cNvPr id="4"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381125" cy="685800"/>
        </a:xfrm>
        <a:prstGeom prst="rect">
          <a:avLst/>
        </a:prstGeom>
        <a:ln>
          <a:noFill/>
        </a:ln>
      </xdr:spPr>
    </xdr:pic>
    <xdr:clientData/>
  </xdr:twoCellAnchor>
  <xdr:twoCellAnchor>
    <xdr:from>
      <xdr:col>2</xdr:col>
      <xdr:colOff>28575</xdr:colOff>
      <xdr:row>0</xdr:row>
      <xdr:rowOff>38100</xdr:rowOff>
    </xdr:from>
    <xdr:to>
      <xdr:col>2</xdr:col>
      <xdr:colOff>28575</xdr:colOff>
      <xdr:row>5</xdr:row>
      <xdr:rowOff>133350</xdr:rowOff>
    </xdr:to>
    <xdr:cxnSp macro="">
      <xdr:nvCxnSpPr>
        <xdr:cNvPr id="5" name="4 Conector recto"/>
        <xdr:cNvCxnSpPr/>
      </xdr:nvCxnSpPr>
      <xdr:spPr>
        <a:xfrm flipH="1">
          <a:off x="2028825" y="38100"/>
          <a:ext cx="0" cy="10953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7</xdr:col>
      <xdr:colOff>742950</xdr:colOff>
      <xdr:row>0</xdr:row>
      <xdr:rowOff>152400</xdr:rowOff>
    </xdr:from>
    <xdr:to>
      <xdr:col>8</xdr:col>
      <xdr:colOff>266700</xdr:colOff>
      <xdr:row>4</xdr:row>
      <xdr:rowOff>47625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53450" y="152400"/>
          <a:ext cx="723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7" name="CuadroTexto 6"/>
        <xdr:cNvSpPr txBox="1"/>
      </xdr:nvSpPr>
      <xdr:spPr>
        <a:xfrm>
          <a:off x="8229600" y="828675"/>
          <a:ext cx="847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6</xdr:col>
      <xdr:colOff>581025</xdr:colOff>
      <xdr:row>28</xdr:row>
      <xdr:rowOff>3248025</xdr:rowOff>
    </xdr:to>
    <xdr:graphicFrame macro="">
      <xdr:nvGraphicFramePr>
        <xdr:cNvPr id="2" name="5 Gráfico"/>
        <xdr:cNvGraphicFramePr/>
      </xdr:nvGraphicFramePr>
      <xdr:xfrm>
        <a:off x="0" y="5772150"/>
        <a:ext cx="11363325" cy="3429000"/>
      </xdr:xfrm>
      <a:graphic>
        <a:graphicData uri="http://schemas.openxmlformats.org/drawingml/2006/chart">
          <c:chart xmlns:c="http://schemas.openxmlformats.org/drawingml/2006/chart" r:id="rId1"/>
        </a:graphicData>
      </a:graphic>
    </xdr:graphicFrame>
    <xdr:clientData/>
  </xdr:twoCellAnchor>
  <xdr:twoCellAnchor>
    <xdr:from>
      <xdr:col>5</xdr:col>
      <xdr:colOff>828675</xdr:colOff>
      <xdr:row>1</xdr:row>
      <xdr:rowOff>76200</xdr:rowOff>
    </xdr:from>
    <xdr:to>
      <xdr:col>6</xdr:col>
      <xdr:colOff>600075</xdr:colOff>
      <xdr:row>4</xdr:row>
      <xdr:rowOff>57150</xdr:rowOff>
    </xdr:to>
    <xdr:sp macro="" fLocksText="0" textlink="">
      <xdr:nvSpPr>
        <xdr:cNvPr id="3" name="2 Flecha izquierda">
          <a:hlinkClick r:id="rId2"/>
        </xdr:cNvPr>
        <xdr:cNvSpPr/>
      </xdr:nvSpPr>
      <xdr:spPr>
        <a:xfrm>
          <a:off x="10772775" y="238125"/>
          <a:ext cx="609600"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5 Gráfico"/>
        <xdr:cNvGraphicFramePr/>
      </xdr:nvGraphicFramePr>
      <xdr:xfrm>
        <a:off x="638175" y="12696825"/>
        <a:ext cx="9048750" cy="0"/>
      </xdr:xfrm>
      <a:graphic>
        <a:graphicData uri="http://schemas.openxmlformats.org/drawingml/2006/chart">
          <c:chart xmlns:c="http://schemas.openxmlformats.org/drawingml/2006/chart" r:id="rId1"/>
        </a:graphicData>
      </a:graphic>
    </xdr:graphicFrame>
    <xdr:clientData/>
  </xdr:twoCellAnchor>
  <xdr:twoCellAnchor>
    <xdr:from>
      <xdr:col>0</xdr:col>
      <xdr:colOff>790575</xdr:colOff>
      <xdr:row>26</xdr:row>
      <xdr:rowOff>28575</xdr:rowOff>
    </xdr:from>
    <xdr:to>
      <xdr:col>5</xdr:col>
      <xdr:colOff>542925</xdr:colOff>
      <xdr:row>26</xdr:row>
      <xdr:rowOff>3724275</xdr:rowOff>
    </xdr:to>
    <xdr:graphicFrame macro="">
      <xdr:nvGraphicFramePr>
        <xdr:cNvPr id="3" name="1 Gráfico"/>
        <xdr:cNvGraphicFramePr/>
      </xdr:nvGraphicFramePr>
      <xdr:xfrm>
        <a:off x="790575" y="7277100"/>
        <a:ext cx="8629650" cy="369570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1</xdr:row>
      <xdr:rowOff>57150</xdr:rowOff>
    </xdr:from>
    <xdr:to>
      <xdr:col>6</xdr:col>
      <xdr:colOff>800100</xdr:colOff>
      <xdr:row>4</xdr:row>
      <xdr:rowOff>66675</xdr:rowOff>
    </xdr:to>
    <xdr:sp macro="" fLocksText="0" textlink="">
      <xdr:nvSpPr>
        <xdr:cNvPr id="4" name="2 Flecha izquierda">
          <a:hlinkClick r:id="rId3"/>
        </xdr:cNvPr>
        <xdr:cNvSpPr/>
      </xdr:nvSpPr>
      <xdr:spPr>
        <a:xfrm>
          <a:off x="9601200" y="219075"/>
          <a:ext cx="619125"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30</xdr:row>
      <xdr:rowOff>0</xdr:rowOff>
    </xdr:from>
    <xdr:to>
      <xdr:col>6</xdr:col>
      <xdr:colOff>266700</xdr:colOff>
      <xdr:row>30</xdr:row>
      <xdr:rowOff>0</xdr:rowOff>
    </xdr:to>
    <xdr:graphicFrame macro="">
      <xdr:nvGraphicFramePr>
        <xdr:cNvPr id="2" name="5 Gráfico"/>
        <xdr:cNvGraphicFramePr/>
      </xdr:nvGraphicFramePr>
      <xdr:xfrm>
        <a:off x="638175" y="12801600"/>
        <a:ext cx="7305675" cy="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95250</xdr:rowOff>
    </xdr:from>
    <xdr:to>
      <xdr:col>5</xdr:col>
      <xdr:colOff>781050</xdr:colOff>
      <xdr:row>26</xdr:row>
      <xdr:rowOff>3524250</xdr:rowOff>
    </xdr:to>
    <xdr:graphicFrame macro="">
      <xdr:nvGraphicFramePr>
        <xdr:cNvPr id="3" name="5 Gráfico"/>
        <xdr:cNvGraphicFramePr/>
      </xdr:nvGraphicFramePr>
      <xdr:xfrm>
        <a:off x="323850" y="6781800"/>
        <a:ext cx="7296150" cy="3429000"/>
      </xdr:xfrm>
      <a:graphic>
        <a:graphicData uri="http://schemas.openxmlformats.org/drawingml/2006/chart">
          <c:chart xmlns:c="http://schemas.openxmlformats.org/drawingml/2006/chart" r:id="rId2"/>
        </a:graphicData>
      </a:graphic>
    </xdr:graphicFrame>
    <xdr:clientData/>
  </xdr:twoCellAnchor>
  <xdr:twoCellAnchor>
    <xdr:from>
      <xdr:col>5</xdr:col>
      <xdr:colOff>800100</xdr:colOff>
      <xdr:row>1</xdr:row>
      <xdr:rowOff>95250</xdr:rowOff>
    </xdr:from>
    <xdr:to>
      <xdr:col>6</xdr:col>
      <xdr:colOff>581025</xdr:colOff>
      <xdr:row>4</xdr:row>
      <xdr:rowOff>76200</xdr:rowOff>
    </xdr:to>
    <xdr:sp macro="" fLocksText="0" textlink="">
      <xdr:nvSpPr>
        <xdr:cNvPr id="4" name="2 Flecha izquierda">
          <a:hlinkClick r:id="rId3"/>
        </xdr:cNvPr>
        <xdr:cNvSpPr/>
      </xdr:nvSpPr>
      <xdr:spPr>
        <a:xfrm>
          <a:off x="7639050" y="257175"/>
          <a:ext cx="619125" cy="466725"/>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INDICADORES%20EXTENSION%20Y%20PROYECCION%20SOCIAL%20editan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1 perfiles y compet"/>
      <sheetName val="CI2 Integridad  Policial"/>
      <sheetName val="CI3 Satisfacciòn "/>
      <sheetName val="CI4 Cultura organizacional"/>
      <sheetName val="CI5 Modelo Organizacional"/>
      <sheetName val="CI6  Desarrollo Tecnològico 2"/>
      <sheetName val="P1  Brindar Servicios AREDE"/>
      <sheetName val="P2  Prestar Servicios ARASO"/>
      <sheetName val="P3  Brindar Servicios VIVIENDA "/>
      <sheetName val="P4  Brindar Servicios AREDU"/>
      <sheetName val="P5 Admar TTHH MGH 2"/>
      <sheetName val="P6 Mejora Continùa"/>
      <sheetName val="P7 Desarrol Proc Comunicacic 2"/>
      <sheetName val="P8 Convenios Cooperaciòn 2"/>
      <sheetName val="R1 Gestionar recursos Ley "/>
      <sheetName val="R2 Gestionar recursos inversiòn"/>
      <sheetName val="R3 Control y utiliza recursos  "/>
      <sheetName val="C1 Garantizar comun  Bienestar "/>
      <sheetName val="Consolidado 2019"/>
      <sheetName val="Cump.act.artis 2019"/>
      <sheetName val="Proyecc.artisti 2019"/>
      <sheetName val="Ingres. X Activ.Extens 2019"/>
      <sheetName val="Consolidado 2018"/>
      <sheetName val="Cump.act.artis 2018 "/>
      <sheetName val="Proyecc.artisti 2018"/>
      <sheetName val="Ingres. X Activ.Extens 2018"/>
      <sheetName val="Consolidado 2017"/>
      <sheetName val="Cump.act.artis 2017 "/>
      <sheetName val="Proyecc.artisti 2017 "/>
      <sheetName val="Ingres. X Activ.Extens 2017  "/>
      <sheetName val="Consolidado 2016"/>
      <sheetName val="Cump.act.artis 2016"/>
      <sheetName val="Proyecc.artisti 2016"/>
      <sheetName val="Ingresos por Activ.Ext.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9">
          <cell r="D9" t="str">
            <v>Actividades artisticas ejecutadas a tiempo *100/actividades artisticas programadas </v>
          </cell>
          <cell r="E9" t="str">
            <v>Determinar el porcentaje de las actividades artisticas que se realizan a tiempo</v>
          </cell>
          <cell r="G9">
            <v>0.9</v>
          </cell>
        </row>
        <row r="10">
          <cell r="D10" t="str">
            <v>Numero de actividades academico artisticas para el publico realizadas durante el semestre</v>
          </cell>
          <cell r="E10" t="str">
            <v>Garantizar que la participación del conservatorio en actividades artisticas ajenas a la institución se mantenga o incremente</v>
          </cell>
          <cell r="G10">
            <v>10</v>
          </cell>
        </row>
        <row r="11">
          <cell r="D11" t="str">
            <v>Ingresos por actividades de extensión</v>
          </cell>
          <cell r="E11" t="str">
            <v>Determinar los ingresos semestrales por actividades de extensión</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row r="9">
          <cell r="C9" t="str">
            <v>Cumplimiento de actividades artisticas</v>
          </cell>
        </row>
        <row r="10">
          <cell r="C10" t="str">
            <v>Proyección artistica</v>
          </cell>
        </row>
        <row r="11">
          <cell r="C11" t="str">
            <v>Ingresos por actividades de extensión</v>
          </cell>
        </row>
      </sheetData>
      <sheetData sheetId="31" refreshError="1"/>
      <sheetData sheetId="32" refreshError="1"/>
      <sheetData sheetId="3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Z11"/>
  <sheetViews>
    <sheetView tabSelected="1" workbookViewId="0" topLeftCell="A1">
      <selection activeCell="C4" sqref="C4:G4"/>
    </sheetView>
  </sheetViews>
  <sheetFormatPr defaultColWidth="11.421875" defaultRowHeight="12.75"/>
  <cols>
    <col min="1" max="1" width="15.421875" style="1" customWidth="1"/>
    <col min="2" max="2" width="14.57421875" style="1" customWidth="1"/>
    <col min="3" max="3" width="21.421875" style="1" customWidth="1"/>
    <col min="4" max="4" width="17.8515625" style="1" customWidth="1"/>
    <col min="5" max="5" width="19.00390625" style="1" customWidth="1"/>
    <col min="6" max="6" width="11.421875" style="1" customWidth="1"/>
    <col min="7" max="7" width="17.421875" style="1" bestFit="1" customWidth="1"/>
    <col min="8" max="8" width="18.00390625" style="1" customWidth="1"/>
    <col min="9" max="13" width="11.421875" style="1" customWidth="1"/>
    <col min="14" max="14" width="19.00390625" style="1" customWidth="1"/>
    <col min="15" max="16384" width="11.421875" style="1" customWidth="1"/>
  </cols>
  <sheetData>
    <row r="1" spans="1:26" s="204" customFormat="1" ht="15.75" customHeight="1">
      <c r="A1" s="213"/>
      <c r="B1" s="214"/>
      <c r="C1" s="217" t="s">
        <v>33</v>
      </c>
      <c r="D1" s="218"/>
      <c r="E1" s="218"/>
      <c r="F1" s="218"/>
      <c r="G1" s="218"/>
      <c r="H1" s="202"/>
      <c r="I1" s="202"/>
      <c r="J1" s="202"/>
      <c r="K1" s="202"/>
      <c r="L1" s="202"/>
      <c r="M1" s="202"/>
      <c r="N1" s="202"/>
      <c r="O1" s="202"/>
      <c r="P1" s="202"/>
      <c r="Q1" s="202"/>
      <c r="R1" s="202"/>
      <c r="S1" s="202"/>
      <c r="T1" s="202"/>
      <c r="U1" s="203"/>
      <c r="V1" s="203"/>
      <c r="W1" s="203"/>
      <c r="X1" s="203"/>
      <c r="Y1" s="203"/>
      <c r="Z1" s="203"/>
    </row>
    <row r="2" spans="1:26" s="204" customFormat="1" ht="15.75" customHeight="1">
      <c r="A2" s="215"/>
      <c r="B2" s="214"/>
      <c r="C2" s="217" t="s">
        <v>32</v>
      </c>
      <c r="D2" s="218"/>
      <c r="E2" s="218"/>
      <c r="F2" s="218"/>
      <c r="G2" s="218"/>
      <c r="H2" s="202"/>
      <c r="I2" s="202"/>
      <c r="J2" s="202"/>
      <c r="K2" s="202"/>
      <c r="L2" s="202"/>
      <c r="M2" s="202"/>
      <c r="N2" s="202"/>
      <c r="O2" s="202"/>
      <c r="P2" s="202"/>
      <c r="Q2" s="202"/>
      <c r="R2" s="202"/>
      <c r="S2" s="202"/>
      <c r="T2" s="202"/>
      <c r="U2" s="203"/>
      <c r="V2" s="203"/>
      <c r="W2" s="203"/>
      <c r="X2" s="203"/>
      <c r="Y2" s="203"/>
      <c r="Z2" s="203"/>
    </row>
    <row r="3" spans="1:26" s="204" customFormat="1" ht="15.75" customHeight="1">
      <c r="A3" s="215"/>
      <c r="B3" s="214"/>
      <c r="C3" s="205"/>
      <c r="D3" s="206"/>
      <c r="E3" s="207"/>
      <c r="F3" s="207"/>
      <c r="G3" s="207"/>
      <c r="H3" s="202"/>
      <c r="I3" s="202"/>
      <c r="J3" s="202"/>
      <c r="K3" s="202"/>
      <c r="L3" s="202"/>
      <c r="M3" s="202"/>
      <c r="N3" s="202"/>
      <c r="O3" s="202"/>
      <c r="P3" s="202"/>
      <c r="Q3" s="202"/>
      <c r="R3" s="202"/>
      <c r="S3" s="202"/>
      <c r="T3" s="202"/>
      <c r="U3" s="203"/>
      <c r="V3" s="203"/>
      <c r="W3" s="203"/>
      <c r="X3" s="203"/>
      <c r="Y3" s="203"/>
      <c r="Z3" s="203"/>
    </row>
    <row r="4" spans="1:26" s="204" customFormat="1" ht="15.75" customHeight="1">
      <c r="A4" s="215"/>
      <c r="B4" s="214"/>
      <c r="C4" s="217" t="s">
        <v>31</v>
      </c>
      <c r="D4" s="218"/>
      <c r="E4" s="218"/>
      <c r="F4" s="218"/>
      <c r="G4" s="218"/>
      <c r="H4" s="202"/>
      <c r="I4" s="202"/>
      <c r="J4" s="202"/>
      <c r="K4" s="202"/>
      <c r="L4" s="202"/>
      <c r="M4" s="202"/>
      <c r="N4" s="202"/>
      <c r="O4" s="202"/>
      <c r="P4" s="202"/>
      <c r="Q4" s="202"/>
      <c r="R4" s="202"/>
      <c r="S4" s="202"/>
      <c r="T4" s="202"/>
      <c r="U4" s="203"/>
      <c r="V4" s="203"/>
      <c r="W4" s="203"/>
      <c r="X4" s="203"/>
      <c r="Y4" s="203"/>
      <c r="Z4" s="203"/>
    </row>
    <row r="5" spans="1:26" s="204" customFormat="1" ht="15.75" customHeight="1">
      <c r="A5" s="215"/>
      <c r="B5" s="214"/>
      <c r="C5" s="217" t="s">
        <v>357</v>
      </c>
      <c r="D5" s="218"/>
      <c r="E5" s="218"/>
      <c r="F5" s="218"/>
      <c r="G5" s="218"/>
      <c r="H5" s="202"/>
      <c r="I5" s="202"/>
      <c r="J5" s="202"/>
      <c r="K5" s="202"/>
      <c r="L5" s="202"/>
      <c r="M5" s="202"/>
      <c r="N5" s="202"/>
      <c r="O5" s="202"/>
      <c r="P5" s="202"/>
      <c r="Q5" s="202"/>
      <c r="R5" s="202"/>
      <c r="S5" s="202"/>
      <c r="T5" s="202"/>
      <c r="U5" s="203"/>
      <c r="V5" s="203"/>
      <c r="W5" s="203"/>
      <c r="X5" s="203"/>
      <c r="Y5" s="203"/>
      <c r="Z5" s="203"/>
    </row>
    <row r="6" spans="1:26" s="204" customFormat="1" ht="15.75" customHeight="1">
      <c r="A6" s="216"/>
      <c r="B6" s="214"/>
      <c r="C6" s="219" t="s">
        <v>358</v>
      </c>
      <c r="D6" s="220"/>
      <c r="E6" s="220"/>
      <c r="F6" s="220"/>
      <c r="G6" s="220"/>
      <c r="H6" s="202"/>
      <c r="I6" s="202"/>
      <c r="J6" s="202"/>
      <c r="K6" s="202"/>
      <c r="L6" s="202"/>
      <c r="M6" s="202"/>
      <c r="N6" s="202"/>
      <c r="O6" s="202"/>
      <c r="P6" s="202"/>
      <c r="Q6" s="202"/>
      <c r="R6" s="202"/>
      <c r="S6" s="202"/>
      <c r="T6" s="202"/>
      <c r="U6" s="203"/>
      <c r="V6" s="203"/>
      <c r="W6" s="203"/>
      <c r="X6" s="203"/>
      <c r="Y6" s="203"/>
      <c r="Z6" s="203"/>
    </row>
    <row r="7" spans="1:20" s="16" customFormat="1" ht="32.1" customHeight="1">
      <c r="A7" s="209" t="s">
        <v>30</v>
      </c>
      <c r="B7" s="209" t="s">
        <v>29</v>
      </c>
      <c r="C7" s="208" t="s">
        <v>28</v>
      </c>
      <c r="D7" s="208" t="s">
        <v>27</v>
      </c>
      <c r="E7" s="208" t="s">
        <v>26</v>
      </c>
      <c r="F7" s="208" t="s">
        <v>25</v>
      </c>
      <c r="G7" s="208" t="s">
        <v>24</v>
      </c>
      <c r="H7" s="209" t="s">
        <v>327</v>
      </c>
      <c r="I7" s="209"/>
      <c r="J7" s="209"/>
      <c r="K7" s="209"/>
      <c r="L7" s="209"/>
      <c r="M7" s="209"/>
      <c r="N7" s="209"/>
      <c r="O7" s="209"/>
      <c r="P7" s="209"/>
      <c r="Q7" s="209"/>
      <c r="R7" s="209"/>
      <c r="S7" s="209"/>
      <c r="T7" s="209" t="s">
        <v>23</v>
      </c>
    </row>
    <row r="8" spans="1:20" s="16" customFormat="1" ht="32.1" customHeight="1">
      <c r="A8" s="209"/>
      <c r="B8" s="209"/>
      <c r="C8" s="209"/>
      <c r="D8" s="209"/>
      <c r="E8" s="209"/>
      <c r="F8" s="209"/>
      <c r="G8" s="209"/>
      <c r="H8" s="178" t="s">
        <v>22</v>
      </c>
      <c r="I8" s="178" t="s">
        <v>21</v>
      </c>
      <c r="J8" s="178" t="s">
        <v>20</v>
      </c>
      <c r="K8" s="178" t="s">
        <v>19</v>
      </c>
      <c r="L8" s="178" t="s">
        <v>18</v>
      </c>
      <c r="M8" s="178" t="s">
        <v>17</v>
      </c>
      <c r="N8" s="178" t="s">
        <v>16</v>
      </c>
      <c r="O8" s="178" t="s">
        <v>15</v>
      </c>
      <c r="P8" s="178" t="s">
        <v>14</v>
      </c>
      <c r="Q8" s="178" t="s">
        <v>13</v>
      </c>
      <c r="R8" s="178" t="s">
        <v>12</v>
      </c>
      <c r="S8" s="178" t="s">
        <v>11</v>
      </c>
      <c r="T8" s="209"/>
    </row>
    <row r="9" spans="1:20" s="2" customFormat="1" ht="117" customHeight="1">
      <c r="A9" s="210" t="s">
        <v>10</v>
      </c>
      <c r="B9" s="10"/>
      <c r="C9" s="15" t="s">
        <v>9</v>
      </c>
      <c r="D9" s="7" t="s">
        <v>8</v>
      </c>
      <c r="E9" s="8" t="s">
        <v>7</v>
      </c>
      <c r="F9" s="7" t="s">
        <v>6</v>
      </c>
      <c r="G9" s="13">
        <v>0.9</v>
      </c>
      <c r="H9" s="14">
        <f>+'Cump.act.artis 2021'!C22</f>
        <v>1</v>
      </c>
      <c r="I9" s="13"/>
      <c r="J9" s="13"/>
      <c r="K9" s="14">
        <f>+'Cump.act.artis 2021'!C23</f>
        <v>0.25</v>
      </c>
      <c r="L9" s="13"/>
      <c r="M9" s="13"/>
      <c r="N9" s="14">
        <f>+'Cump.act.artis 2021'!C24</f>
        <v>0.8181818181818182</v>
      </c>
      <c r="O9" s="13"/>
      <c r="P9" s="13"/>
      <c r="Q9" s="14">
        <f>+'Cump.act.artis 2021'!C25</f>
        <v>0.9</v>
      </c>
      <c r="R9" s="13"/>
      <c r="S9" s="13"/>
      <c r="T9" s="13"/>
    </row>
    <row r="10" spans="1:20" s="2" customFormat="1" ht="123" customHeight="1">
      <c r="A10" s="211"/>
      <c r="B10" s="10"/>
      <c r="C10" s="9" t="s">
        <v>5</v>
      </c>
      <c r="D10" s="8" t="s">
        <v>4</v>
      </c>
      <c r="E10" s="8" t="s">
        <v>3</v>
      </c>
      <c r="F10" s="7" t="s">
        <v>0</v>
      </c>
      <c r="G10" s="12">
        <v>10</v>
      </c>
      <c r="H10" s="11">
        <f>+'Proyecc.artisti 2021'!C22</f>
        <v>3</v>
      </c>
      <c r="I10" s="4"/>
      <c r="J10" s="4"/>
      <c r="K10" s="4"/>
      <c r="L10" s="4"/>
      <c r="M10" s="4"/>
      <c r="N10" s="11">
        <f>+'Proyecc.artisti 2021'!C23</f>
        <v>2</v>
      </c>
      <c r="O10" s="5"/>
      <c r="P10" s="4"/>
      <c r="Q10" s="4"/>
      <c r="R10" s="5"/>
      <c r="S10" s="4"/>
      <c r="T10" s="3"/>
    </row>
    <row r="11" spans="1:20" s="2" customFormat="1" ht="72.75" customHeight="1">
      <c r="A11" s="212"/>
      <c r="B11" s="10"/>
      <c r="C11" s="9" t="s">
        <v>2</v>
      </c>
      <c r="D11" s="8" t="s">
        <v>2</v>
      </c>
      <c r="E11" s="8" t="s">
        <v>1</v>
      </c>
      <c r="F11" s="7" t="s">
        <v>0</v>
      </c>
      <c r="G11" s="177">
        <v>489789670</v>
      </c>
      <c r="H11" s="6">
        <f>+'Ingres. X Activ.Extens 2020'!D22</f>
        <v>1034289063</v>
      </c>
      <c r="I11" s="4"/>
      <c r="J11" s="4"/>
      <c r="K11" s="4"/>
      <c r="L11" s="4"/>
      <c r="M11" s="4"/>
      <c r="N11" s="6">
        <f>+'Ingres. X Activ.Extens 2021'!D23</f>
        <v>2501831087</v>
      </c>
      <c r="O11" s="5"/>
      <c r="P11" s="4"/>
      <c r="Q11" s="13"/>
      <c r="R11" s="5"/>
      <c r="S11" s="4"/>
      <c r="T11" s="3"/>
    </row>
  </sheetData>
  <mergeCells count="16">
    <mergeCell ref="A1:B6"/>
    <mergeCell ref="C1:G1"/>
    <mergeCell ref="C2:G2"/>
    <mergeCell ref="C4:G4"/>
    <mergeCell ref="C5:G5"/>
    <mergeCell ref="C6:G6"/>
    <mergeCell ref="G7:G8"/>
    <mergeCell ref="H7:S7"/>
    <mergeCell ref="T7:T8"/>
    <mergeCell ref="A9:A11"/>
    <mergeCell ref="A7:A8"/>
    <mergeCell ref="B7:B8"/>
    <mergeCell ref="C7:C8"/>
    <mergeCell ref="D7:D8"/>
    <mergeCell ref="E7:E8"/>
    <mergeCell ref="F7:F8"/>
  </mergeCells>
  <hyperlinks>
    <hyperlink ref="C10" location="'Proyecc.artisti 2021'!A1" display="Proyección artistica"/>
    <hyperlink ref="C9" location="'Cump.act.artis 2021'!A1" display="Cumplimiento de actividades artisticas"/>
    <hyperlink ref="C11" location="'Ingres. X Activ.Extens 2021'!A1" display="Ingresos por actividades de extensión"/>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M110"/>
  <sheetViews>
    <sheetView zoomScale="90" zoomScaleNormal="90" workbookViewId="0" topLeftCell="A1">
      <selection activeCell="A35" sqref="A35"/>
    </sheetView>
  </sheetViews>
  <sheetFormatPr defaultColWidth="11.421875" defaultRowHeight="12.75"/>
  <cols>
    <col min="1" max="1" width="31.140625" style="18" customWidth="1"/>
    <col min="2" max="2" width="43.7109375" style="18" customWidth="1"/>
    <col min="3" max="3" width="47.7109375" style="18" customWidth="1"/>
    <col min="4" max="4" width="13.7109375" style="18" customWidth="1"/>
    <col min="5" max="5" width="14.28125" style="18" customWidth="1"/>
    <col min="6" max="6" width="12.57421875" style="18" customWidth="1"/>
    <col min="7" max="7" width="11.00390625" style="18" bestFit="1" customWidth="1"/>
    <col min="8" max="8" width="20.140625" style="18" customWidth="1"/>
    <col min="9" max="9" width="26.57421875" style="18" customWidth="1"/>
    <col min="10" max="10" width="22.421875" style="18" customWidth="1"/>
    <col min="11" max="11" width="48.7109375" style="18" customWidth="1"/>
    <col min="12" max="12" width="52.7109375" style="18" customWidth="1"/>
    <col min="13" max="13" width="59.421875" style="18" customWidth="1"/>
    <col min="14" max="17" width="5.7109375" style="18" customWidth="1"/>
    <col min="18" max="18" width="6.7109375" style="18" customWidth="1"/>
    <col min="19" max="23" width="5.7109375" style="18" customWidth="1"/>
    <col min="24" max="24" width="6.7109375" style="18" customWidth="1"/>
    <col min="25" max="29" width="5.7109375" style="18" customWidth="1"/>
    <col min="30" max="30" width="6.7109375" style="18" customWidth="1"/>
    <col min="31" max="31" width="5.7109375" style="19" customWidth="1"/>
    <col min="32" max="35" width="5.7109375" style="18" customWidth="1"/>
    <col min="36" max="44" width="6.7109375" style="18" customWidth="1"/>
    <col min="45" max="62" width="5.7109375" style="18" customWidth="1"/>
    <col min="63" max="63" width="6.7109375" style="18" customWidth="1"/>
    <col min="64" max="68" width="5.7109375" style="18" customWidth="1"/>
    <col min="69" max="69" width="52.7109375" style="18" customWidth="1"/>
    <col min="70" max="74" width="5.7109375" style="18" customWidth="1"/>
    <col min="75" max="75" width="6.7109375" style="18" customWidth="1"/>
    <col min="76" max="80" width="5.7109375" style="18" customWidth="1"/>
    <col min="81" max="81" width="6.7109375" style="18" customWidth="1"/>
    <col min="82" max="93" width="5.7109375" style="18" customWidth="1"/>
    <col min="94" max="16384" width="11.421875" style="18" customWidth="1"/>
  </cols>
  <sheetData>
    <row r="1" spans="1:11" ht="12.75">
      <c r="A1" s="258"/>
      <c r="B1" s="258"/>
      <c r="C1" s="258"/>
      <c r="D1" s="258"/>
      <c r="E1" s="258"/>
      <c r="F1" s="258"/>
      <c r="G1" s="258"/>
      <c r="H1" s="64"/>
      <c r="I1" s="64"/>
      <c r="J1" s="64"/>
      <c r="K1" s="75"/>
    </row>
    <row r="2" spans="1:11" ht="12.75">
      <c r="A2" s="259" t="s">
        <v>124</v>
      </c>
      <c r="B2" s="259"/>
      <c r="C2" s="259"/>
      <c r="D2" s="259"/>
      <c r="E2" s="259"/>
      <c r="F2" s="259"/>
      <c r="G2" s="259"/>
      <c r="H2" s="64"/>
      <c r="I2" s="64"/>
      <c r="J2" s="64"/>
      <c r="K2" s="75"/>
    </row>
    <row r="3" spans="1:12" ht="12.75">
      <c r="A3" s="259"/>
      <c r="B3" s="259"/>
      <c r="C3" s="259"/>
      <c r="D3" s="259"/>
      <c r="E3" s="259"/>
      <c r="F3" s="259"/>
      <c r="G3" s="259"/>
      <c r="H3" s="64"/>
      <c r="I3" s="64"/>
      <c r="J3" s="64"/>
      <c r="K3" s="75"/>
      <c r="L3" s="18" t="s">
        <v>117</v>
      </c>
    </row>
    <row r="4" spans="1:12" ht="12.75">
      <c r="A4" s="259"/>
      <c r="B4" s="259"/>
      <c r="C4" s="259"/>
      <c r="D4" s="259"/>
      <c r="E4" s="259"/>
      <c r="F4" s="259"/>
      <c r="G4" s="259"/>
      <c r="H4" s="64"/>
      <c r="I4" s="64"/>
      <c r="J4" s="64"/>
      <c r="K4" s="75"/>
      <c r="L4" s="18" t="s">
        <v>123</v>
      </c>
    </row>
    <row r="5" spans="1:12" ht="12.75">
      <c r="A5" s="259"/>
      <c r="B5" s="259"/>
      <c r="C5" s="259"/>
      <c r="D5" s="259"/>
      <c r="E5" s="259"/>
      <c r="F5" s="259"/>
      <c r="G5" s="259"/>
      <c r="H5" s="64"/>
      <c r="I5" s="64"/>
      <c r="J5" s="64"/>
      <c r="K5" s="75"/>
      <c r="L5" s="18" t="s">
        <v>122</v>
      </c>
    </row>
    <row r="6" spans="1:31" s="82" customFormat="1" ht="12.75">
      <c r="A6" s="239" t="s">
        <v>121</v>
      </c>
      <c r="B6" s="239"/>
      <c r="C6" s="239"/>
      <c r="D6" s="239"/>
      <c r="E6" s="239"/>
      <c r="F6" s="239"/>
      <c r="G6" s="239"/>
      <c r="H6" s="64"/>
      <c r="I6" s="64"/>
      <c r="J6" s="64"/>
      <c r="K6" s="75"/>
      <c r="AE6" s="83"/>
    </row>
    <row r="7" spans="1:65" ht="12.75">
      <c r="A7" s="179" t="s">
        <v>120</v>
      </c>
      <c r="B7" s="256" t="s">
        <v>119</v>
      </c>
      <c r="C7" s="256"/>
      <c r="D7" s="256"/>
      <c r="E7" s="243" t="s">
        <v>118</v>
      </c>
      <c r="F7" s="243"/>
      <c r="G7" s="243"/>
      <c r="H7" s="64"/>
      <c r="I7" s="64"/>
      <c r="J7" s="64"/>
      <c r="K7" s="75"/>
      <c r="BK7" s="77"/>
      <c r="BL7" s="77"/>
      <c r="BM7" s="77"/>
    </row>
    <row r="8" spans="1:65" ht="25.5">
      <c r="A8" s="80" t="str">
        <f>'[1]Consolidado 2016'!C9</f>
        <v>Cumplimiento de actividades artisticas</v>
      </c>
      <c r="B8" s="257">
        <f>'[1]Consolidado 2018'!G9</f>
        <v>0.9</v>
      </c>
      <c r="C8" s="257"/>
      <c r="D8" s="257"/>
      <c r="E8" s="242" t="s">
        <v>117</v>
      </c>
      <c r="F8" s="242"/>
      <c r="G8" s="242"/>
      <c r="H8" s="64"/>
      <c r="I8" s="64"/>
      <c r="J8" s="64"/>
      <c r="K8" s="75"/>
      <c r="BK8" s="77"/>
      <c r="BL8" s="79"/>
      <c r="BM8" s="77"/>
    </row>
    <row r="9" spans="1:65" ht="12.75">
      <c r="A9" s="243" t="s">
        <v>116</v>
      </c>
      <c r="B9" s="243"/>
      <c r="C9" s="243"/>
      <c r="D9" s="243"/>
      <c r="E9" s="243"/>
      <c r="F9" s="243"/>
      <c r="G9" s="243"/>
      <c r="H9" s="64"/>
      <c r="I9" s="64"/>
      <c r="J9" s="64"/>
      <c r="K9" s="75"/>
      <c r="BK9" s="77"/>
      <c r="BL9" s="78"/>
      <c r="BM9" s="77"/>
    </row>
    <row r="10" spans="1:65" ht="12.75">
      <c r="A10" s="254" t="str">
        <f>'[1]Consolidado 2018'!E9</f>
        <v>Determinar el porcentaje de las actividades artisticas que se realizan a tiempo</v>
      </c>
      <c r="B10" s="254"/>
      <c r="C10" s="254"/>
      <c r="D10" s="254"/>
      <c r="E10" s="254"/>
      <c r="F10" s="254"/>
      <c r="G10" s="254"/>
      <c r="H10" s="64"/>
      <c r="I10" s="64"/>
      <c r="J10" s="64"/>
      <c r="K10" s="75"/>
      <c r="BK10" s="77"/>
      <c r="BL10" s="78"/>
      <c r="BM10" s="77"/>
    </row>
    <row r="11" spans="1:65" ht="12.75">
      <c r="A11" s="243" t="s">
        <v>115</v>
      </c>
      <c r="B11" s="243"/>
      <c r="C11" s="243"/>
      <c r="D11" s="243"/>
      <c r="E11" s="243"/>
      <c r="F11" s="243"/>
      <c r="G11" s="243"/>
      <c r="H11" s="64"/>
      <c r="I11" s="64"/>
      <c r="J11" s="64"/>
      <c r="K11" s="75"/>
      <c r="BK11" s="77"/>
      <c r="BL11" s="78"/>
      <c r="BM11" s="77"/>
    </row>
    <row r="12" spans="1:65" ht="12.75">
      <c r="A12" s="255" t="str">
        <f>'[1]Consolidado 2018'!D9</f>
        <v xml:space="preserve">Actividades artisticas ejecutadas a tiempo *100/actividades artisticas programadas </v>
      </c>
      <c r="B12" s="254"/>
      <c r="C12" s="254"/>
      <c r="D12" s="254"/>
      <c r="E12" s="254"/>
      <c r="F12" s="254"/>
      <c r="G12" s="254"/>
      <c r="H12" s="64"/>
      <c r="I12" s="64"/>
      <c r="J12" s="64"/>
      <c r="K12" s="75"/>
      <c r="BK12" s="77"/>
      <c r="BL12" s="78"/>
      <c r="BM12" s="77"/>
    </row>
    <row r="13" spans="1:65" ht="12.75">
      <c r="A13" s="243" t="s">
        <v>114</v>
      </c>
      <c r="B13" s="243"/>
      <c r="C13" s="243"/>
      <c r="D13" s="256" t="s">
        <v>113</v>
      </c>
      <c r="E13" s="256"/>
      <c r="F13" s="256"/>
      <c r="G13" s="256"/>
      <c r="H13" s="64"/>
      <c r="I13" s="64"/>
      <c r="J13" s="64"/>
      <c r="K13" s="75"/>
      <c r="BK13" s="77"/>
      <c r="BL13" s="78"/>
      <c r="BM13" s="77"/>
    </row>
    <row r="14" spans="1:65" ht="12.75">
      <c r="A14" s="241" t="s">
        <v>112</v>
      </c>
      <c r="B14" s="241"/>
      <c r="C14" s="241"/>
      <c r="D14" s="242" t="s">
        <v>6</v>
      </c>
      <c r="E14" s="242"/>
      <c r="F14" s="242"/>
      <c r="G14" s="242"/>
      <c r="H14" s="64"/>
      <c r="I14" s="64"/>
      <c r="J14" s="64"/>
      <c r="K14" s="75"/>
      <c r="BK14" s="77"/>
      <c r="BL14" s="78"/>
      <c r="BM14" s="77"/>
    </row>
    <row r="15" spans="1:65" ht="12.75">
      <c r="A15" s="241"/>
      <c r="B15" s="241"/>
      <c r="C15" s="241"/>
      <c r="D15" s="242"/>
      <c r="E15" s="242"/>
      <c r="F15" s="242"/>
      <c r="G15" s="242"/>
      <c r="H15" s="64"/>
      <c r="I15" s="64"/>
      <c r="J15" s="64"/>
      <c r="K15" s="75"/>
      <c r="BK15" s="77"/>
      <c r="BL15" s="78"/>
      <c r="BM15" s="77"/>
    </row>
    <row r="16" spans="1:65" ht="12.75">
      <c r="A16" s="243" t="s">
        <v>111</v>
      </c>
      <c r="B16" s="243"/>
      <c r="C16" s="243"/>
      <c r="D16" s="243" t="s">
        <v>110</v>
      </c>
      <c r="E16" s="243"/>
      <c r="F16" s="243"/>
      <c r="G16" s="243"/>
      <c r="H16" s="64"/>
      <c r="I16" s="64"/>
      <c r="J16" s="64"/>
      <c r="K16" s="75"/>
      <c r="BK16" s="77"/>
      <c r="BL16" s="78"/>
      <c r="BM16" s="77"/>
    </row>
    <row r="17" spans="1:64" ht="12.75">
      <c r="A17" s="244" t="s">
        <v>109</v>
      </c>
      <c r="B17" s="245"/>
      <c r="C17" s="246"/>
      <c r="D17" s="242" t="s">
        <v>108</v>
      </c>
      <c r="E17" s="242"/>
      <c r="F17" s="242"/>
      <c r="G17" s="242"/>
      <c r="H17" s="64"/>
      <c r="I17" s="64"/>
      <c r="J17" s="64"/>
      <c r="K17" s="75"/>
      <c r="BL17" s="76"/>
    </row>
    <row r="18" spans="1:11" ht="12.75">
      <c r="A18" s="247"/>
      <c r="B18" s="248"/>
      <c r="C18" s="249"/>
      <c r="D18" s="242"/>
      <c r="E18" s="242"/>
      <c r="F18" s="242"/>
      <c r="G18" s="242"/>
      <c r="H18" s="64"/>
      <c r="I18" s="64"/>
      <c r="J18" s="64"/>
      <c r="K18" s="75"/>
    </row>
    <row r="19" spans="1:11" ht="12.75">
      <c r="A19" s="250" t="s">
        <v>107</v>
      </c>
      <c r="B19" s="239"/>
      <c r="C19" s="239"/>
      <c r="D19" s="239"/>
      <c r="E19" s="239"/>
      <c r="F19" s="250"/>
      <c r="G19" s="250"/>
      <c r="H19" s="64"/>
      <c r="I19" s="64"/>
      <c r="J19" s="64"/>
      <c r="K19" s="64"/>
    </row>
    <row r="20" spans="1:11" ht="12.75">
      <c r="A20" s="68"/>
      <c r="B20" s="251" t="s">
        <v>106</v>
      </c>
      <c r="C20" s="252"/>
      <c r="D20" s="68"/>
      <c r="E20" s="68"/>
      <c r="F20" s="68"/>
      <c r="G20" s="68"/>
      <c r="H20" s="64"/>
      <c r="I20" s="64"/>
      <c r="J20" s="64"/>
      <c r="K20" s="64"/>
    </row>
    <row r="21" spans="2:11" s="65" customFormat="1" ht="12.75">
      <c r="B21" s="74" t="s">
        <v>105</v>
      </c>
      <c r="C21" s="73" t="s">
        <v>104</v>
      </c>
      <c r="D21" s="180" t="s">
        <v>24</v>
      </c>
      <c r="F21" s="71"/>
      <c r="H21" s="64"/>
      <c r="I21" s="64"/>
      <c r="J21" s="64"/>
      <c r="K21" s="64"/>
    </row>
    <row r="22" spans="2:11" s="65" customFormat="1" ht="12.75">
      <c r="B22" s="55" t="s">
        <v>328</v>
      </c>
      <c r="C22" s="69">
        <f>M59/M60</f>
        <v>1</v>
      </c>
      <c r="D22" s="69">
        <f>$B$8</f>
        <v>0.9</v>
      </c>
      <c r="F22" s="67"/>
      <c r="H22" s="64"/>
      <c r="I22" s="64"/>
      <c r="J22" s="64"/>
      <c r="K22" s="64"/>
    </row>
    <row r="23" spans="2:11" s="65" customFormat="1" ht="12.75">
      <c r="B23" s="185" t="s">
        <v>102</v>
      </c>
      <c r="C23" s="69">
        <f>M71/M72</f>
        <v>0.25</v>
      </c>
      <c r="D23" s="69">
        <f>$B$8</f>
        <v>0.9</v>
      </c>
      <c r="F23" s="67"/>
      <c r="H23" s="64"/>
      <c r="I23" s="64"/>
      <c r="J23" s="64"/>
      <c r="K23" s="64"/>
    </row>
    <row r="24" spans="2:11" s="65" customFormat="1" ht="12.75">
      <c r="B24" s="185" t="s">
        <v>101</v>
      </c>
      <c r="C24" s="69">
        <f>M90/M91</f>
        <v>0.8181818181818182</v>
      </c>
      <c r="D24" s="69">
        <f>$B$8</f>
        <v>0.9</v>
      </c>
      <c r="F24" s="67"/>
      <c r="H24" s="64"/>
      <c r="I24" s="64"/>
      <c r="J24" s="64"/>
      <c r="K24" s="64"/>
    </row>
    <row r="25" spans="2:11" s="65" customFormat="1" ht="12.75">
      <c r="B25" s="185" t="s">
        <v>100</v>
      </c>
      <c r="C25" s="69">
        <f>M109/M110</f>
        <v>0.9</v>
      </c>
      <c r="D25" s="69">
        <f>$B$8</f>
        <v>0.9</v>
      </c>
      <c r="F25" s="67"/>
      <c r="H25" s="64"/>
      <c r="I25" s="64"/>
      <c r="J25" s="64"/>
      <c r="K25" s="64"/>
    </row>
    <row r="26" spans="1:11" s="65" customFormat="1" ht="12.75">
      <c r="A26" s="68"/>
      <c r="B26" s="253"/>
      <c r="C26" s="253"/>
      <c r="D26" s="67"/>
      <c r="E26" s="67"/>
      <c r="F26" s="66"/>
      <c r="H26" s="64"/>
      <c r="I26" s="64"/>
      <c r="J26" s="64"/>
      <c r="K26" s="64"/>
    </row>
    <row r="27" spans="1:11" ht="12.75">
      <c r="A27" s="240" t="s">
        <v>99</v>
      </c>
      <c r="B27" s="240"/>
      <c r="C27" s="240"/>
      <c r="D27" s="240"/>
      <c r="E27" s="239"/>
      <c r="F27" s="240"/>
      <c r="G27" s="240"/>
      <c r="H27" s="64"/>
      <c r="I27" s="64"/>
      <c r="J27" s="64"/>
      <c r="K27" s="64"/>
    </row>
    <row r="28" spans="1:11" ht="12.75">
      <c r="A28" s="241"/>
      <c r="B28" s="241"/>
      <c r="C28" s="241"/>
      <c r="D28" s="241"/>
      <c r="E28" s="241"/>
      <c r="F28" s="241"/>
      <c r="G28" s="241"/>
      <c r="H28" s="64"/>
      <c r="I28" s="64"/>
      <c r="J28" s="64"/>
      <c r="K28" s="64"/>
    </row>
    <row r="29" spans="1:11" ht="12.75">
      <c r="A29" s="241"/>
      <c r="B29" s="241"/>
      <c r="C29" s="241"/>
      <c r="D29" s="241"/>
      <c r="E29" s="241"/>
      <c r="F29" s="241"/>
      <c r="G29" s="241"/>
      <c r="H29" s="64"/>
      <c r="I29" s="64"/>
      <c r="J29" s="64"/>
      <c r="K29" s="64"/>
    </row>
    <row r="30" spans="1:11" ht="12.75">
      <c r="A30" s="239" t="s">
        <v>98</v>
      </c>
      <c r="B30" s="239"/>
      <c r="C30" s="239"/>
      <c r="D30" s="239"/>
      <c r="E30" s="239"/>
      <c r="F30" s="239"/>
      <c r="G30" s="239"/>
      <c r="H30" s="240"/>
      <c r="I30" s="63"/>
      <c r="J30" s="63"/>
      <c r="K30" s="63"/>
    </row>
    <row r="31" spans="1:11" s="61" customFormat="1" ht="25.5">
      <c r="A31" s="184" t="s">
        <v>97</v>
      </c>
      <c r="B31" s="237" t="s">
        <v>96</v>
      </c>
      <c r="C31" s="237"/>
      <c r="D31" s="237"/>
      <c r="E31" s="237"/>
      <c r="F31" s="237"/>
      <c r="G31" s="183" t="s">
        <v>95</v>
      </c>
      <c r="H31" s="183" t="s">
        <v>94</v>
      </c>
      <c r="I31" s="62"/>
      <c r="J31" s="62"/>
      <c r="K31" s="62"/>
    </row>
    <row r="32" spans="1:11" ht="63" customHeight="1">
      <c r="A32" s="55" t="s">
        <v>264</v>
      </c>
      <c r="B32" s="238" t="s">
        <v>280</v>
      </c>
      <c r="C32" s="238"/>
      <c r="D32" s="238"/>
      <c r="E32" s="238"/>
      <c r="F32" s="238"/>
      <c r="G32" s="59"/>
      <c r="H32" s="181"/>
      <c r="I32" s="57"/>
      <c r="J32" s="57"/>
      <c r="K32" s="57"/>
    </row>
    <row r="33" spans="1:11" s="18" customFormat="1" ht="57.75" customHeight="1">
      <c r="A33" s="55" t="s">
        <v>265</v>
      </c>
      <c r="B33" s="238" t="s">
        <v>281</v>
      </c>
      <c r="C33" s="238"/>
      <c r="D33" s="238"/>
      <c r="E33" s="238"/>
      <c r="F33" s="238"/>
      <c r="G33" s="59"/>
      <c r="H33" s="183"/>
      <c r="I33" s="57"/>
      <c r="J33" s="57"/>
      <c r="K33" s="57"/>
    </row>
    <row r="34" spans="1:11" s="18" customFormat="1" ht="45.75" customHeight="1">
      <c r="A34" s="55" t="s">
        <v>266</v>
      </c>
      <c r="B34" s="238" t="s">
        <v>331</v>
      </c>
      <c r="C34" s="238"/>
      <c r="D34" s="238"/>
      <c r="E34" s="238"/>
      <c r="F34" s="238"/>
      <c r="G34" s="59"/>
      <c r="H34" s="184"/>
      <c r="I34" s="57"/>
      <c r="J34" s="57"/>
      <c r="K34" s="57"/>
    </row>
    <row r="35" spans="1:11" s="18" customFormat="1" ht="76.5" customHeight="1">
      <c r="A35" s="55" t="s">
        <v>267</v>
      </c>
      <c r="B35" s="238" t="s">
        <v>356</v>
      </c>
      <c r="C35" s="238"/>
      <c r="D35" s="238"/>
      <c r="E35" s="238"/>
      <c r="F35" s="238"/>
      <c r="G35" s="55"/>
      <c r="H35" s="55"/>
      <c r="I35" s="54"/>
      <c r="J35" s="54"/>
      <c r="K35" s="54"/>
    </row>
    <row r="37" s="18" customFormat="1" ht="12.75"/>
    <row r="38" spans="9:13" s="18" customFormat="1" ht="12.75">
      <c r="I38" s="224" t="s">
        <v>270</v>
      </c>
      <c r="J38" s="224"/>
      <c r="K38" s="224"/>
      <c r="L38" s="224"/>
      <c r="M38" s="224"/>
    </row>
    <row r="39" spans="9:13" s="18" customFormat="1" ht="13.5" thickBot="1">
      <c r="I39" s="34" t="s">
        <v>40</v>
      </c>
      <c r="J39" s="34" t="s">
        <v>39</v>
      </c>
      <c r="K39" s="34" t="s">
        <v>44</v>
      </c>
      <c r="L39" s="34" t="s">
        <v>43</v>
      </c>
      <c r="M39" s="34" t="s">
        <v>42</v>
      </c>
    </row>
    <row r="40" spans="9:13" s="18" customFormat="1" ht="24.75" customHeight="1">
      <c r="I40" s="32" t="s">
        <v>146</v>
      </c>
      <c r="J40" s="43" t="s">
        <v>277</v>
      </c>
      <c r="K40" s="53" t="s">
        <v>274</v>
      </c>
      <c r="L40" s="53" t="s">
        <v>252</v>
      </c>
      <c r="M40" s="36" t="s">
        <v>47</v>
      </c>
    </row>
    <row r="41" spans="9:13" s="18" customFormat="1" ht="31.5" customHeight="1" thickBot="1">
      <c r="I41" s="32" t="s">
        <v>146</v>
      </c>
      <c r="J41" s="43" t="s">
        <v>277</v>
      </c>
      <c r="K41" s="52" t="s">
        <v>275</v>
      </c>
      <c r="L41" s="52" t="s">
        <v>276</v>
      </c>
      <c r="M41" s="36" t="s">
        <v>47</v>
      </c>
    </row>
    <row r="42" spans="9:13" s="18" customFormat="1" ht="12.75" customHeight="1">
      <c r="I42" s="51"/>
      <c r="J42" s="43"/>
      <c r="K42" s="50"/>
      <c r="L42" s="50"/>
      <c r="M42" s="36"/>
    </row>
    <row r="43" spans="9:13" s="18" customFormat="1" ht="13.5" customHeight="1">
      <c r="I43" s="40"/>
      <c r="J43" s="43"/>
      <c r="K43" s="49"/>
      <c r="L43" s="49"/>
      <c r="M43" s="36"/>
    </row>
    <row r="44" spans="9:13" s="18" customFormat="1" ht="12.75">
      <c r="I44" s="32"/>
      <c r="J44" s="43"/>
      <c r="K44" s="49"/>
      <c r="L44" s="49"/>
      <c r="M44" s="36"/>
    </row>
    <row r="45" spans="9:13" s="18" customFormat="1" ht="12.75">
      <c r="I45" s="32"/>
      <c r="J45" s="43"/>
      <c r="K45" s="49"/>
      <c r="L45" s="49"/>
      <c r="M45" s="36"/>
    </row>
    <row r="46" spans="9:13" s="18" customFormat="1" ht="12.75">
      <c r="I46" s="32"/>
      <c r="J46" s="43"/>
      <c r="K46" s="49"/>
      <c r="L46" s="49"/>
      <c r="M46" s="36"/>
    </row>
    <row r="47" spans="9:13" s="18" customFormat="1" ht="12.75">
      <c r="I47" s="32"/>
      <c r="J47" s="43"/>
      <c r="K47" s="49"/>
      <c r="L47" s="49"/>
      <c r="M47" s="36"/>
    </row>
    <row r="48" spans="9:13" s="18" customFormat="1" ht="12.75">
      <c r="I48" s="32"/>
      <c r="J48" s="43"/>
      <c r="K48" s="49"/>
      <c r="L48" s="49"/>
      <c r="M48" s="36"/>
    </row>
    <row r="49" spans="9:13" s="18" customFormat="1" ht="12.75">
      <c r="I49" s="32"/>
      <c r="J49" s="43"/>
      <c r="K49" s="49"/>
      <c r="L49" s="49"/>
      <c r="M49" s="36"/>
    </row>
    <row r="50" spans="9:13" s="18" customFormat="1" ht="13.5" thickBot="1">
      <c r="I50" s="32"/>
      <c r="J50" s="43"/>
      <c r="K50" s="48"/>
      <c r="L50" s="47"/>
      <c r="M50" s="36"/>
    </row>
    <row r="51" spans="9:13" s="18" customFormat="1" ht="13.5" thickBot="1">
      <c r="I51" s="40"/>
      <c r="J51" s="43"/>
      <c r="K51" s="46"/>
      <c r="L51" s="45"/>
      <c r="M51" s="157"/>
    </row>
    <row r="52" spans="9:13" s="18" customFormat="1" ht="12.75">
      <c r="I52" s="32"/>
      <c r="J52" s="43"/>
      <c r="K52" s="38"/>
      <c r="L52" s="181"/>
      <c r="M52" s="157"/>
    </row>
    <row r="53" spans="9:13" s="18" customFormat="1" ht="12.75">
      <c r="I53" s="32"/>
      <c r="J53" s="43"/>
      <c r="K53" s="38"/>
      <c r="L53" s="157"/>
      <c r="M53" s="157"/>
    </row>
    <row r="54" spans="9:13" s="18" customFormat="1" ht="12.75">
      <c r="I54" s="32"/>
      <c r="J54" s="43"/>
      <c r="K54" s="38"/>
      <c r="L54" s="157"/>
      <c r="M54" s="157"/>
    </row>
    <row r="55" spans="9:13" s="18" customFormat="1" ht="12.75">
      <c r="I55" s="32"/>
      <c r="J55" s="43"/>
      <c r="K55" s="38"/>
      <c r="L55" s="157"/>
      <c r="M55" s="157"/>
    </row>
    <row r="56" spans="9:13" s="18" customFormat="1" ht="12.75">
      <c r="I56" s="32"/>
      <c r="J56" s="43"/>
      <c r="K56" s="38"/>
      <c r="L56" s="157"/>
      <c r="M56" s="157"/>
    </row>
    <row r="57" spans="9:13" s="18" customFormat="1" ht="12.75">
      <c r="I57" s="32"/>
      <c r="J57" s="43"/>
      <c r="K57" s="38"/>
      <c r="L57" s="157"/>
      <c r="M57" s="157"/>
    </row>
    <row r="58" spans="9:13" s="18" customFormat="1" ht="12.75">
      <c r="I58" s="32"/>
      <c r="J58" s="43"/>
      <c r="K58" s="38"/>
      <c r="L58" s="42"/>
      <c r="M58" s="157"/>
    </row>
    <row r="59" spans="9:13" s="18" customFormat="1" ht="12.75">
      <c r="I59" s="225" t="s">
        <v>35</v>
      </c>
      <c r="J59" s="226"/>
      <c r="K59" s="226"/>
      <c r="L59" s="227"/>
      <c r="M59" s="20">
        <f>COUNTIF(M40:M58,"X")</f>
        <v>2</v>
      </c>
    </row>
    <row r="60" spans="9:13" s="18" customFormat="1" ht="12.75">
      <c r="I60" s="225" t="s">
        <v>34</v>
      </c>
      <c r="J60" s="226"/>
      <c r="K60" s="226"/>
      <c r="L60" s="227"/>
      <c r="M60" s="20">
        <f>COUNTIF(L40:L58,"*")</f>
        <v>2</v>
      </c>
    </row>
    <row r="63" spans="9:13" s="18" customFormat="1" ht="12.75">
      <c r="I63" s="224" t="s">
        <v>271</v>
      </c>
      <c r="J63" s="224"/>
      <c r="K63" s="224"/>
      <c r="L63" s="224"/>
      <c r="M63" s="224"/>
    </row>
    <row r="64" spans="9:13" s="18" customFormat="1" ht="12.75">
      <c r="I64" s="35" t="s">
        <v>40</v>
      </c>
      <c r="J64" s="34" t="s">
        <v>39</v>
      </c>
      <c r="K64" s="35" t="s">
        <v>44</v>
      </c>
      <c r="L64" s="34" t="s">
        <v>43</v>
      </c>
      <c r="M64" s="34" t="s">
        <v>42</v>
      </c>
    </row>
    <row r="65" spans="9:13" s="18" customFormat="1" ht="25.5">
      <c r="I65" s="51" t="s">
        <v>58</v>
      </c>
      <c r="J65" s="43" t="s">
        <v>277</v>
      </c>
      <c r="K65" s="186" t="s">
        <v>278</v>
      </c>
      <c r="L65" s="181" t="s">
        <v>279</v>
      </c>
      <c r="M65" s="181" t="s">
        <v>47</v>
      </c>
    </row>
    <row r="66" spans="9:13" s="18" customFormat="1" ht="12.75">
      <c r="I66" s="158"/>
      <c r="J66" s="159"/>
      <c r="K66" s="160"/>
      <c r="L66" s="181"/>
      <c r="M66" s="157"/>
    </row>
    <row r="67" spans="9:13" s="18" customFormat="1" ht="12.75">
      <c r="I67" s="39"/>
      <c r="J67" s="33"/>
      <c r="K67" s="38"/>
      <c r="L67" s="37"/>
      <c r="M67" s="36"/>
    </row>
    <row r="68" spans="9:13" s="18" customFormat="1" ht="12.75">
      <c r="I68" s="39"/>
      <c r="J68" s="33"/>
      <c r="K68" s="38"/>
      <c r="L68" s="37"/>
      <c r="M68" s="36"/>
    </row>
    <row r="69" spans="9:13" s="18" customFormat="1" ht="12.75">
      <c r="I69" s="39"/>
      <c r="J69" s="33"/>
      <c r="K69" s="38"/>
      <c r="L69" s="37"/>
      <c r="M69" s="36"/>
    </row>
    <row r="70" spans="9:13" s="18" customFormat="1" ht="12.75">
      <c r="I70" s="39"/>
      <c r="J70" s="33"/>
      <c r="K70" s="38"/>
      <c r="L70" s="37"/>
      <c r="M70" s="36"/>
    </row>
    <row r="71" spans="9:13" s="18" customFormat="1" ht="12.75">
      <c r="I71" s="221" t="s">
        <v>35</v>
      </c>
      <c r="J71" s="226"/>
      <c r="K71" s="222"/>
      <c r="L71" s="227"/>
      <c r="M71" s="20">
        <f>COUNTIF(M65:M70,"X")</f>
        <v>1</v>
      </c>
    </row>
    <row r="72" spans="9:13" s="18" customFormat="1" ht="12.75">
      <c r="I72" s="225" t="s">
        <v>34</v>
      </c>
      <c r="J72" s="226"/>
      <c r="K72" s="226"/>
      <c r="L72" s="227"/>
      <c r="M72" s="20">
        <v>4</v>
      </c>
    </row>
    <row r="74" spans="9:13" s="18" customFormat="1" ht="12.75">
      <c r="I74" s="224" t="s">
        <v>272</v>
      </c>
      <c r="J74" s="224"/>
      <c r="K74" s="224"/>
      <c r="L74" s="224"/>
      <c r="M74" s="224"/>
    </row>
    <row r="75" spans="9:13" s="18" customFormat="1" ht="12.75">
      <c r="I75" s="35" t="s">
        <v>40</v>
      </c>
      <c r="J75" s="35" t="s">
        <v>39</v>
      </c>
      <c r="K75" s="35" t="s">
        <v>44</v>
      </c>
      <c r="L75" s="35" t="s">
        <v>43</v>
      </c>
      <c r="M75" s="34" t="s">
        <v>42</v>
      </c>
    </row>
    <row r="76" spans="9:13" s="18" customFormat="1" ht="12.75">
      <c r="I76" s="228" t="s">
        <v>58</v>
      </c>
      <c r="J76" s="229" t="s">
        <v>316</v>
      </c>
      <c r="K76" s="235" t="s">
        <v>298</v>
      </c>
      <c r="L76" s="231" t="s">
        <v>307</v>
      </c>
      <c r="M76" s="232" t="s">
        <v>47</v>
      </c>
    </row>
    <row r="77" spans="9:13" s="18" customFormat="1" ht="12.75">
      <c r="I77" s="228"/>
      <c r="J77" s="229"/>
      <c r="K77" s="235"/>
      <c r="L77" s="231"/>
      <c r="M77" s="233"/>
    </row>
    <row r="78" spans="9:13" s="18" customFormat="1" ht="12.75">
      <c r="I78" s="228" t="s">
        <v>58</v>
      </c>
      <c r="J78" s="229" t="s">
        <v>317</v>
      </c>
      <c r="K78" s="230" t="s">
        <v>299</v>
      </c>
      <c r="L78" s="231" t="s">
        <v>308</v>
      </c>
      <c r="M78" s="232" t="s">
        <v>47</v>
      </c>
    </row>
    <row r="79" spans="9:13" s="18" customFormat="1" ht="12.75">
      <c r="I79" s="228"/>
      <c r="J79" s="229"/>
      <c r="K79" s="230"/>
      <c r="L79" s="236"/>
      <c r="M79" s="233"/>
    </row>
    <row r="80" spans="9:13" s="18" customFormat="1" ht="12.75">
      <c r="I80" s="228" t="s">
        <v>58</v>
      </c>
      <c r="J80" s="229" t="s">
        <v>318</v>
      </c>
      <c r="K80" s="230" t="s">
        <v>300</v>
      </c>
      <c r="L80" s="231" t="s">
        <v>309</v>
      </c>
      <c r="M80" s="232" t="s">
        <v>47</v>
      </c>
    </row>
    <row r="81" spans="9:31" ht="12.75">
      <c r="I81" s="228"/>
      <c r="J81" s="229"/>
      <c r="K81" s="230"/>
      <c r="L81" s="231"/>
      <c r="M81" s="233"/>
      <c r="AE81" s="18"/>
    </row>
    <row r="82" spans="9:31" ht="12.75">
      <c r="I82" s="228" t="s">
        <v>58</v>
      </c>
      <c r="J82" s="229" t="s">
        <v>318</v>
      </c>
      <c r="K82" s="230" t="s">
        <v>301</v>
      </c>
      <c r="L82" s="231" t="s">
        <v>310</v>
      </c>
      <c r="M82" s="232" t="s">
        <v>47</v>
      </c>
      <c r="AE82" s="18"/>
    </row>
    <row r="83" spans="9:31" ht="12.75">
      <c r="I83" s="228"/>
      <c r="J83" s="229"/>
      <c r="K83" s="230"/>
      <c r="L83" s="231"/>
      <c r="M83" s="233"/>
      <c r="AE83" s="18"/>
    </row>
    <row r="84" spans="9:31" ht="12.75">
      <c r="I84" s="228" t="s">
        <v>58</v>
      </c>
      <c r="J84" s="229" t="s">
        <v>318</v>
      </c>
      <c r="K84" s="230" t="s">
        <v>302</v>
      </c>
      <c r="L84" s="231" t="s">
        <v>311</v>
      </c>
      <c r="M84" s="232" t="s">
        <v>47</v>
      </c>
      <c r="AE84" s="18"/>
    </row>
    <row r="85" spans="9:31" ht="12.75">
      <c r="I85" s="228"/>
      <c r="J85" s="229"/>
      <c r="K85" s="230"/>
      <c r="L85" s="231"/>
      <c r="M85" s="233"/>
      <c r="AE85" s="18"/>
    </row>
    <row r="86" spans="9:31" ht="25.5">
      <c r="I86" s="228" t="s">
        <v>58</v>
      </c>
      <c r="J86" s="33" t="s">
        <v>319</v>
      </c>
      <c r="K86" s="36" t="s">
        <v>303</v>
      </c>
      <c r="L86" s="194" t="s">
        <v>312</v>
      </c>
      <c r="M86" s="196" t="s">
        <v>47</v>
      </c>
      <c r="AE86" s="18"/>
    </row>
    <row r="87" spans="9:31" ht="12.75">
      <c r="I87" s="228"/>
      <c r="J87" s="33" t="s">
        <v>318</v>
      </c>
      <c r="K87" s="36" t="s">
        <v>304</v>
      </c>
      <c r="L87" s="194" t="s">
        <v>313</v>
      </c>
      <c r="M87" s="196" t="s">
        <v>47</v>
      </c>
      <c r="AE87" s="18"/>
    </row>
    <row r="88" spans="9:31" ht="12.75">
      <c r="I88" s="228" t="s">
        <v>146</v>
      </c>
      <c r="J88" s="33" t="s">
        <v>318</v>
      </c>
      <c r="K88" s="36" t="s">
        <v>305</v>
      </c>
      <c r="L88" s="194" t="s">
        <v>314</v>
      </c>
      <c r="M88" s="196" t="s">
        <v>47</v>
      </c>
      <c r="AE88" s="18"/>
    </row>
    <row r="89" spans="9:31" ht="12.75">
      <c r="I89" s="228"/>
      <c r="J89" s="33" t="s">
        <v>318</v>
      </c>
      <c r="K89" s="36" t="s">
        <v>306</v>
      </c>
      <c r="L89" s="157" t="s">
        <v>315</v>
      </c>
      <c r="M89" s="196" t="s">
        <v>47</v>
      </c>
      <c r="AE89" s="18"/>
    </row>
    <row r="90" spans="9:31" ht="12.75">
      <c r="I90" s="234" t="s">
        <v>35</v>
      </c>
      <c r="J90" s="234"/>
      <c r="K90" s="234"/>
      <c r="L90" s="234"/>
      <c r="M90" s="195">
        <f>COUNTIF(M76:M89,"X")</f>
        <v>9</v>
      </c>
      <c r="AE90" s="18"/>
    </row>
    <row r="91" spans="9:31" ht="12.75">
      <c r="I91" s="221" t="s">
        <v>34</v>
      </c>
      <c r="J91" s="222"/>
      <c r="K91" s="222"/>
      <c r="L91" s="223"/>
      <c r="M91" s="20">
        <v>11</v>
      </c>
      <c r="AE91" s="18"/>
    </row>
    <row r="95" spans="9:31" ht="12.75">
      <c r="I95" s="224" t="s">
        <v>273</v>
      </c>
      <c r="J95" s="224"/>
      <c r="K95" s="224"/>
      <c r="L95" s="224"/>
      <c r="M95" s="224"/>
      <c r="AE95" s="18"/>
    </row>
    <row r="96" spans="9:31" ht="12.75">
      <c r="I96" s="28" t="s">
        <v>40</v>
      </c>
      <c r="J96" s="28" t="s">
        <v>39</v>
      </c>
      <c r="K96" s="28" t="s">
        <v>38</v>
      </c>
      <c r="L96" s="28" t="s">
        <v>37</v>
      </c>
      <c r="M96" s="28" t="s">
        <v>36</v>
      </c>
      <c r="AE96" s="18"/>
    </row>
    <row r="97" spans="9:31" ht="25.5">
      <c r="I97" s="51" t="s">
        <v>146</v>
      </c>
      <c r="J97" s="172" t="s">
        <v>334</v>
      </c>
      <c r="K97" s="199" t="s">
        <v>251</v>
      </c>
      <c r="L97" s="200" t="s">
        <v>333</v>
      </c>
      <c r="M97" s="36" t="s">
        <v>47</v>
      </c>
      <c r="AE97" s="18"/>
    </row>
    <row r="98" spans="9:31" ht="14.25">
      <c r="I98" s="51" t="s">
        <v>146</v>
      </c>
      <c r="J98" s="172"/>
      <c r="K98" s="199" t="s">
        <v>335</v>
      </c>
      <c r="L98" s="201" t="s">
        <v>336</v>
      </c>
      <c r="M98" s="51" t="s">
        <v>47</v>
      </c>
      <c r="AE98" s="18"/>
    </row>
    <row r="99" spans="9:31" ht="12.75">
      <c r="I99" s="51" t="s">
        <v>146</v>
      </c>
      <c r="J99" s="172" t="s">
        <v>337</v>
      </c>
      <c r="K99" s="199" t="s">
        <v>338</v>
      </c>
      <c r="L99" s="200" t="s">
        <v>252</v>
      </c>
      <c r="M99" s="36" t="s">
        <v>47</v>
      </c>
      <c r="AE99" s="18"/>
    </row>
    <row r="100" spans="9:31" ht="25.5">
      <c r="I100" s="51" t="s">
        <v>146</v>
      </c>
      <c r="J100" s="172" t="s">
        <v>334</v>
      </c>
      <c r="K100" s="199" t="s">
        <v>340</v>
      </c>
      <c r="L100" s="200" t="s">
        <v>339</v>
      </c>
      <c r="M100" s="36" t="s">
        <v>47</v>
      </c>
      <c r="AE100" s="18"/>
    </row>
    <row r="101" spans="9:31" ht="25.5">
      <c r="I101" s="51" t="s">
        <v>58</v>
      </c>
      <c r="J101" s="172" t="s">
        <v>334</v>
      </c>
      <c r="K101" s="199" t="s">
        <v>341</v>
      </c>
      <c r="L101" s="194" t="s">
        <v>342</v>
      </c>
      <c r="M101" s="36" t="s">
        <v>47</v>
      </c>
      <c r="AE101" s="18"/>
    </row>
    <row r="102" spans="9:31" ht="25.5">
      <c r="I102" s="51" t="s">
        <v>58</v>
      </c>
      <c r="J102" s="172" t="s">
        <v>334</v>
      </c>
      <c r="K102" s="199" t="s">
        <v>344</v>
      </c>
      <c r="L102" s="194" t="s">
        <v>343</v>
      </c>
      <c r="M102" s="36" t="s">
        <v>47</v>
      </c>
      <c r="AE102" s="18"/>
    </row>
    <row r="103" spans="9:31" ht="12.75">
      <c r="I103" s="51" t="s">
        <v>146</v>
      </c>
      <c r="J103" s="172"/>
      <c r="K103" s="199" t="s">
        <v>345</v>
      </c>
      <c r="L103" s="194"/>
      <c r="M103" s="51" t="s">
        <v>47</v>
      </c>
      <c r="AE103" s="18"/>
    </row>
    <row r="104" spans="9:31" ht="25.5">
      <c r="I104" s="51" t="s">
        <v>146</v>
      </c>
      <c r="J104" s="172" t="s">
        <v>334</v>
      </c>
      <c r="K104" s="36" t="s">
        <v>346</v>
      </c>
      <c r="L104" s="194" t="s">
        <v>347</v>
      </c>
      <c r="M104" s="36" t="s">
        <v>47</v>
      </c>
      <c r="AE104" s="18"/>
    </row>
    <row r="105" spans="9:31" ht="12.75">
      <c r="I105" s="51" t="s">
        <v>58</v>
      </c>
      <c r="J105" s="172"/>
      <c r="K105" s="199" t="s">
        <v>348</v>
      </c>
      <c r="L105" s="194" t="s">
        <v>350</v>
      </c>
      <c r="M105" s="36" t="s">
        <v>352</v>
      </c>
      <c r="AE105" s="18"/>
    </row>
    <row r="106" spans="9:31" ht="25.5">
      <c r="I106" s="51" t="s">
        <v>58</v>
      </c>
      <c r="J106" s="172"/>
      <c r="K106" s="199" t="s">
        <v>349</v>
      </c>
      <c r="L106" s="194" t="s">
        <v>351</v>
      </c>
      <c r="M106" s="36" t="s">
        <v>353</v>
      </c>
      <c r="AE106" s="18"/>
    </row>
    <row r="107" spans="9:31" ht="38.25">
      <c r="I107" s="51" t="s">
        <v>146</v>
      </c>
      <c r="J107" s="172" t="s">
        <v>334</v>
      </c>
      <c r="K107" s="199" t="s">
        <v>354</v>
      </c>
      <c r="L107" s="194" t="s">
        <v>355</v>
      </c>
      <c r="M107" s="36" t="s">
        <v>47</v>
      </c>
      <c r="AE107" s="18"/>
    </row>
    <row r="108" spans="9:31" ht="12.75">
      <c r="I108" s="25"/>
      <c r="J108" s="24"/>
      <c r="K108" s="23"/>
      <c r="L108" s="22"/>
      <c r="M108" s="21"/>
      <c r="AE108" s="18"/>
    </row>
    <row r="109" spans="9:31" ht="12.75">
      <c r="I109" s="225" t="s">
        <v>35</v>
      </c>
      <c r="J109" s="226"/>
      <c r="K109" s="226"/>
      <c r="L109" s="227"/>
      <c r="M109" s="20">
        <f>COUNTIF(M97:M108,"X")</f>
        <v>9</v>
      </c>
      <c r="AE109" s="18"/>
    </row>
    <row r="110" spans="9:31" ht="12.75">
      <c r="I110" s="225" t="s">
        <v>34</v>
      </c>
      <c r="J110" s="226"/>
      <c r="K110" s="226"/>
      <c r="L110" s="227"/>
      <c r="M110" s="20">
        <v>10</v>
      </c>
      <c r="AE110" s="18"/>
    </row>
  </sheetData>
  <mergeCells count="69">
    <mergeCell ref="B8:D8"/>
    <mergeCell ref="E8:G8"/>
    <mergeCell ref="A1:G1"/>
    <mergeCell ref="A2:G5"/>
    <mergeCell ref="A6:G6"/>
    <mergeCell ref="B7:D7"/>
    <mergeCell ref="E7:G7"/>
    <mergeCell ref="A9:G9"/>
    <mergeCell ref="A10:G10"/>
    <mergeCell ref="A11:G11"/>
    <mergeCell ref="A12:G12"/>
    <mergeCell ref="A13:C13"/>
    <mergeCell ref="D13:G13"/>
    <mergeCell ref="A30:H30"/>
    <mergeCell ref="A14:C15"/>
    <mergeCell ref="D14:G15"/>
    <mergeCell ref="A16:C16"/>
    <mergeCell ref="D16:G16"/>
    <mergeCell ref="A17:C18"/>
    <mergeCell ref="D17:G18"/>
    <mergeCell ref="A19:G19"/>
    <mergeCell ref="B20:C20"/>
    <mergeCell ref="B26:C26"/>
    <mergeCell ref="A27:G27"/>
    <mergeCell ref="A28:G29"/>
    <mergeCell ref="I74:M74"/>
    <mergeCell ref="B31:F31"/>
    <mergeCell ref="B32:F32"/>
    <mergeCell ref="B33:F33"/>
    <mergeCell ref="B34:F34"/>
    <mergeCell ref="B35:F35"/>
    <mergeCell ref="I38:M38"/>
    <mergeCell ref="I59:L59"/>
    <mergeCell ref="I60:L60"/>
    <mergeCell ref="I63:M63"/>
    <mergeCell ref="I71:L71"/>
    <mergeCell ref="I72:L72"/>
    <mergeCell ref="I78:I79"/>
    <mergeCell ref="J78:J79"/>
    <mergeCell ref="K78:K79"/>
    <mergeCell ref="L78:L79"/>
    <mergeCell ref="M78:M79"/>
    <mergeCell ref="I76:I77"/>
    <mergeCell ref="J76:J77"/>
    <mergeCell ref="K76:K77"/>
    <mergeCell ref="L76:L77"/>
    <mergeCell ref="M76:M77"/>
    <mergeCell ref="I82:I83"/>
    <mergeCell ref="J82:J83"/>
    <mergeCell ref="K82:K83"/>
    <mergeCell ref="L82:L83"/>
    <mergeCell ref="M82:M83"/>
    <mergeCell ref="I80:I81"/>
    <mergeCell ref="J80:J81"/>
    <mergeCell ref="K80:K81"/>
    <mergeCell ref="L80:L81"/>
    <mergeCell ref="M80:M81"/>
    <mergeCell ref="I91:L91"/>
    <mergeCell ref="I95:M95"/>
    <mergeCell ref="I109:L109"/>
    <mergeCell ref="I110:L110"/>
    <mergeCell ref="I84:I85"/>
    <mergeCell ref="J84:J85"/>
    <mergeCell ref="K84:K85"/>
    <mergeCell ref="L84:L85"/>
    <mergeCell ref="M84:M85"/>
    <mergeCell ref="I90:L90"/>
    <mergeCell ref="I86:I87"/>
    <mergeCell ref="I88:I89"/>
  </mergeCells>
  <dataValidations count="1">
    <dataValidation type="list" allowBlank="1" showInputMessage="1" showErrorMessage="1" sqref="E8">
      <formula1>$L$2:$L$8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M73"/>
  <sheetViews>
    <sheetView zoomScale="70" zoomScaleNormal="70" workbookViewId="0" topLeftCell="A1">
      <selection activeCell="A1" sqref="A1:G1"/>
    </sheetView>
  </sheetViews>
  <sheetFormatPr defaultColWidth="11.421875" defaultRowHeight="12.75"/>
  <cols>
    <col min="1" max="1" width="23.140625" style="18" customWidth="1"/>
    <col min="2" max="2" width="21.00390625" style="18" customWidth="1"/>
    <col min="3" max="3" width="35.28125" style="18" customWidth="1"/>
    <col min="4" max="4" width="28.28125" style="18" customWidth="1"/>
    <col min="5" max="5" width="25.421875" style="18" customWidth="1"/>
    <col min="6" max="6" width="8.140625" style="18" customWidth="1"/>
    <col min="7" max="7" width="13.8515625" style="18" customWidth="1"/>
    <col min="8" max="8" width="14.7109375" style="18" customWidth="1"/>
    <col min="9" max="9" width="56.7109375" style="18" customWidth="1"/>
    <col min="10" max="10" width="17.421875" style="18" customWidth="1"/>
    <col min="11" max="11" width="18.7109375" style="18" customWidth="1"/>
    <col min="12" max="12" width="51.421875" style="18" customWidth="1"/>
    <col min="13" max="13" width="57.140625" style="18" customWidth="1"/>
    <col min="14" max="14" width="16.00390625" style="18" customWidth="1"/>
    <col min="15" max="15" width="32.7109375" style="18" customWidth="1"/>
    <col min="16" max="16" width="13.28125" style="18" customWidth="1"/>
    <col min="17" max="20" width="27.7109375" style="18" customWidth="1"/>
    <col min="21" max="23" width="5.7109375" style="18" customWidth="1"/>
    <col min="24" max="24" width="6.7109375" style="18" customWidth="1"/>
    <col min="25" max="29" width="5.7109375" style="18" customWidth="1"/>
    <col min="30" max="30" width="6.7109375" style="18" customWidth="1"/>
    <col min="31" max="31" width="5.7109375" style="19" customWidth="1"/>
    <col min="32" max="35" width="5.7109375" style="18" customWidth="1"/>
    <col min="36" max="44" width="6.7109375" style="18" customWidth="1"/>
    <col min="45" max="62" width="5.7109375" style="18" customWidth="1"/>
    <col min="63" max="63" width="6.7109375" style="18" customWidth="1"/>
    <col min="64" max="68" width="5.7109375" style="18" customWidth="1"/>
    <col min="69" max="69" width="52.7109375" style="18" customWidth="1"/>
    <col min="70" max="74" width="5.7109375" style="18" customWidth="1"/>
    <col min="75" max="75" width="6.7109375" style="18" customWidth="1"/>
    <col min="76" max="80" width="5.7109375" style="18" customWidth="1"/>
    <col min="81" max="81" width="6.7109375" style="18" customWidth="1"/>
    <col min="82" max="93" width="5.7109375" style="18" customWidth="1"/>
    <col min="94" max="16384" width="11.421875" style="18" customWidth="1"/>
  </cols>
  <sheetData>
    <row r="1" spans="1:8" ht="12.75">
      <c r="A1" s="258"/>
      <c r="B1" s="258"/>
      <c r="C1" s="258"/>
      <c r="D1" s="258"/>
      <c r="E1" s="258"/>
      <c r="F1" s="258"/>
      <c r="G1" s="258"/>
      <c r="H1" s="64"/>
    </row>
    <row r="2" spans="1:8" ht="12.75">
      <c r="A2" s="259" t="s">
        <v>124</v>
      </c>
      <c r="B2" s="259"/>
      <c r="C2" s="259"/>
      <c r="D2" s="259"/>
      <c r="E2" s="259"/>
      <c r="F2" s="259"/>
      <c r="G2" s="259"/>
      <c r="H2" s="64"/>
    </row>
    <row r="3" spans="1:9" ht="12.75">
      <c r="A3" s="259"/>
      <c r="B3" s="259"/>
      <c r="C3" s="259"/>
      <c r="D3" s="259"/>
      <c r="E3" s="259"/>
      <c r="F3" s="259"/>
      <c r="G3" s="259"/>
      <c r="H3" s="64"/>
      <c r="I3" s="18" t="s">
        <v>117</v>
      </c>
    </row>
    <row r="4" spans="1:9" ht="12.75">
      <c r="A4" s="259"/>
      <c r="B4" s="259"/>
      <c r="C4" s="259"/>
      <c r="D4" s="259"/>
      <c r="E4" s="259"/>
      <c r="F4" s="259"/>
      <c r="G4" s="259"/>
      <c r="H4" s="64"/>
      <c r="I4" s="18" t="s">
        <v>123</v>
      </c>
    </row>
    <row r="5" spans="1:9" ht="12.75">
      <c r="A5" s="259"/>
      <c r="B5" s="259"/>
      <c r="C5" s="259"/>
      <c r="D5" s="259"/>
      <c r="E5" s="259"/>
      <c r="F5" s="259"/>
      <c r="G5" s="259"/>
      <c r="H5" s="64"/>
      <c r="I5" s="18" t="s">
        <v>122</v>
      </c>
    </row>
    <row r="6" spans="1:31" s="82" customFormat="1" ht="12.75">
      <c r="A6" s="239" t="s">
        <v>121</v>
      </c>
      <c r="B6" s="239"/>
      <c r="C6" s="239"/>
      <c r="D6" s="239"/>
      <c r="E6" s="239"/>
      <c r="F6" s="239"/>
      <c r="G6" s="239"/>
      <c r="H6" s="64"/>
      <c r="AE6" s="83"/>
    </row>
    <row r="7" spans="1:65" ht="12.75">
      <c r="A7" s="179" t="s">
        <v>120</v>
      </c>
      <c r="B7" s="256" t="s">
        <v>119</v>
      </c>
      <c r="C7" s="256"/>
      <c r="D7" s="256"/>
      <c r="E7" s="243" t="s">
        <v>118</v>
      </c>
      <c r="F7" s="243"/>
      <c r="G7" s="243"/>
      <c r="H7" s="64"/>
      <c r="BK7" s="77"/>
      <c r="BL7" s="77"/>
      <c r="BM7" s="77"/>
    </row>
    <row r="8" spans="1:65" ht="12.75">
      <c r="A8" s="80" t="str">
        <f>'[1]Consolidado 2016'!C10</f>
        <v>Proyección artistica</v>
      </c>
      <c r="B8" s="266">
        <f>'[1]Consolidado 2018'!G10</f>
        <v>10</v>
      </c>
      <c r="C8" s="266"/>
      <c r="D8" s="266"/>
      <c r="E8" s="242" t="s">
        <v>122</v>
      </c>
      <c r="F8" s="242"/>
      <c r="G8" s="242"/>
      <c r="H8" s="64"/>
      <c r="BK8" s="77"/>
      <c r="BL8" s="79"/>
      <c r="BM8" s="77"/>
    </row>
    <row r="9" spans="1:65" ht="12.75">
      <c r="A9" s="243" t="s">
        <v>116</v>
      </c>
      <c r="B9" s="243"/>
      <c r="C9" s="243"/>
      <c r="D9" s="243"/>
      <c r="E9" s="243"/>
      <c r="F9" s="243"/>
      <c r="G9" s="243"/>
      <c r="H9" s="64"/>
      <c r="BK9" s="77"/>
      <c r="BL9" s="78"/>
      <c r="BM9" s="77"/>
    </row>
    <row r="10" spans="1:65" ht="12.75">
      <c r="A10" s="254" t="str">
        <f>'[1]Consolidado 2018'!E10</f>
        <v>Garantizar que la participación del conservatorio en actividades artisticas ajenas a la institución se mantenga o incremente</v>
      </c>
      <c r="B10" s="254"/>
      <c r="C10" s="254"/>
      <c r="D10" s="254"/>
      <c r="E10" s="254"/>
      <c r="F10" s="254"/>
      <c r="G10" s="254"/>
      <c r="H10" s="64"/>
      <c r="BK10" s="77"/>
      <c r="BL10" s="78"/>
      <c r="BM10" s="77"/>
    </row>
    <row r="11" spans="1:65" ht="12.75">
      <c r="A11" s="243" t="s">
        <v>115</v>
      </c>
      <c r="B11" s="243"/>
      <c r="C11" s="243"/>
      <c r="D11" s="243"/>
      <c r="E11" s="243"/>
      <c r="F11" s="243"/>
      <c r="G11" s="243"/>
      <c r="H11" s="64"/>
      <c r="BK11" s="77"/>
      <c r="BL11" s="78"/>
      <c r="BM11" s="77"/>
    </row>
    <row r="12" spans="1:65" ht="12.75">
      <c r="A12" s="254" t="str">
        <f>'[1]Consolidado 2018'!D10</f>
        <v>Numero de actividades academico artisticas para el publico realizadas durante el semestre</v>
      </c>
      <c r="B12" s="254"/>
      <c r="C12" s="254"/>
      <c r="D12" s="254"/>
      <c r="E12" s="254"/>
      <c r="F12" s="254"/>
      <c r="G12" s="254"/>
      <c r="H12" s="64"/>
      <c r="BK12" s="77"/>
      <c r="BL12" s="78"/>
      <c r="BM12" s="77"/>
    </row>
    <row r="13" spans="1:65" ht="12.75">
      <c r="A13" s="243" t="s">
        <v>114</v>
      </c>
      <c r="B13" s="243"/>
      <c r="C13" s="243"/>
      <c r="D13" s="256" t="s">
        <v>113</v>
      </c>
      <c r="E13" s="256"/>
      <c r="F13" s="256"/>
      <c r="G13" s="256"/>
      <c r="H13" s="64"/>
      <c r="BK13" s="77"/>
      <c r="BL13" s="78"/>
      <c r="BM13" s="77"/>
    </row>
    <row r="14" spans="1:65" ht="12.75">
      <c r="A14" s="241" t="s">
        <v>163</v>
      </c>
      <c r="B14" s="241"/>
      <c r="C14" s="241"/>
      <c r="D14" s="242" t="s">
        <v>162</v>
      </c>
      <c r="E14" s="242"/>
      <c r="F14" s="242"/>
      <c r="G14" s="242"/>
      <c r="H14" s="64"/>
      <c r="BK14" s="77"/>
      <c r="BL14" s="78"/>
      <c r="BM14" s="77"/>
    </row>
    <row r="15" spans="1:65" ht="12.75">
      <c r="A15" s="241"/>
      <c r="B15" s="241"/>
      <c r="C15" s="241"/>
      <c r="D15" s="242"/>
      <c r="E15" s="242"/>
      <c r="F15" s="242"/>
      <c r="G15" s="242"/>
      <c r="H15" s="64"/>
      <c r="BK15" s="77"/>
      <c r="BL15" s="78"/>
      <c r="BM15" s="77"/>
    </row>
    <row r="16" spans="1:65" ht="12.75">
      <c r="A16" s="243" t="s">
        <v>111</v>
      </c>
      <c r="B16" s="243"/>
      <c r="C16" s="243"/>
      <c r="D16" s="243" t="s">
        <v>110</v>
      </c>
      <c r="E16" s="243"/>
      <c r="F16" s="243"/>
      <c r="G16" s="243"/>
      <c r="H16" s="64"/>
      <c r="BK16" s="77"/>
      <c r="BL16" s="78"/>
      <c r="BM16" s="77"/>
    </row>
    <row r="17" spans="1:64" ht="12.75">
      <c r="A17" s="265" t="s">
        <v>161</v>
      </c>
      <c r="B17" s="242"/>
      <c r="C17" s="242"/>
      <c r="D17" s="242" t="s">
        <v>160</v>
      </c>
      <c r="E17" s="242"/>
      <c r="F17" s="242"/>
      <c r="G17" s="242"/>
      <c r="H17" s="64"/>
      <c r="BL17" s="76"/>
    </row>
    <row r="18" spans="1:8" ht="12.75">
      <c r="A18" s="242"/>
      <c r="B18" s="242"/>
      <c r="C18" s="242"/>
      <c r="D18" s="242"/>
      <c r="E18" s="242"/>
      <c r="F18" s="242"/>
      <c r="G18" s="242"/>
      <c r="H18" s="64"/>
    </row>
    <row r="19" spans="1:8" ht="12.75">
      <c r="A19" s="239" t="s">
        <v>107</v>
      </c>
      <c r="B19" s="239"/>
      <c r="C19" s="239"/>
      <c r="D19" s="239"/>
      <c r="E19" s="239"/>
      <c r="F19" s="239"/>
      <c r="G19" s="239"/>
      <c r="H19" s="64"/>
    </row>
    <row r="20" spans="1:8" ht="12.75">
      <c r="A20" s="68"/>
      <c r="B20" s="263" t="s">
        <v>106</v>
      </c>
      <c r="C20" s="263"/>
      <c r="D20" s="120"/>
      <c r="E20" s="120"/>
      <c r="F20" s="68"/>
      <c r="G20" s="68"/>
      <c r="H20" s="64"/>
    </row>
    <row r="21" spans="2:8" s="65" customFormat="1" ht="12.75">
      <c r="B21" s="184" t="s">
        <v>97</v>
      </c>
      <c r="C21" s="183" t="s">
        <v>159</v>
      </c>
      <c r="D21" s="119"/>
      <c r="E21" s="115"/>
      <c r="F21" s="115"/>
      <c r="H21" s="64"/>
    </row>
    <row r="22" spans="2:8" s="65" customFormat="1" ht="38.25">
      <c r="B22" s="118" t="s">
        <v>268</v>
      </c>
      <c r="C22" s="117">
        <v>3</v>
      </c>
      <c r="D22" s="116"/>
      <c r="E22" s="115"/>
      <c r="F22" s="115"/>
      <c r="H22" s="64"/>
    </row>
    <row r="23" spans="2:8" s="65" customFormat="1" ht="40.15" customHeight="1">
      <c r="B23" s="118" t="s">
        <v>269</v>
      </c>
      <c r="C23" s="117">
        <v>2</v>
      </c>
      <c r="D23" s="116"/>
      <c r="E23" s="115"/>
      <c r="F23" s="115"/>
      <c r="H23" s="64"/>
    </row>
    <row r="24" spans="4:8" s="65" customFormat="1" ht="12.75">
      <c r="D24" s="114"/>
      <c r="H24" s="64"/>
    </row>
    <row r="25" spans="1:8" ht="12.75">
      <c r="A25" s="240" t="s">
        <v>99</v>
      </c>
      <c r="B25" s="239"/>
      <c r="C25" s="239"/>
      <c r="D25" s="239"/>
      <c r="E25" s="239"/>
      <c r="F25" s="240"/>
      <c r="G25" s="240"/>
      <c r="H25" s="64"/>
    </row>
    <row r="26" spans="1:8" ht="40.9" customHeight="1">
      <c r="A26" s="241"/>
      <c r="B26" s="241"/>
      <c r="C26" s="241"/>
      <c r="D26" s="241"/>
      <c r="E26" s="241"/>
      <c r="F26" s="241"/>
      <c r="G26" s="241"/>
      <c r="H26" s="64"/>
    </row>
    <row r="27" spans="1:8" ht="177.6" customHeight="1">
      <c r="A27" s="241"/>
      <c r="B27" s="241"/>
      <c r="C27" s="241"/>
      <c r="D27" s="241"/>
      <c r="E27" s="241"/>
      <c r="F27" s="241"/>
      <c r="G27" s="241"/>
      <c r="H27" s="64"/>
    </row>
    <row r="28" spans="1:8" ht="12.75">
      <c r="A28" s="239" t="s">
        <v>98</v>
      </c>
      <c r="B28" s="239"/>
      <c r="C28" s="239"/>
      <c r="D28" s="239"/>
      <c r="E28" s="239"/>
      <c r="F28" s="239"/>
      <c r="G28" s="239"/>
      <c r="H28" s="240"/>
    </row>
    <row r="29" spans="1:8" s="61" customFormat="1" ht="25.5">
      <c r="A29" s="184" t="s">
        <v>97</v>
      </c>
      <c r="B29" s="237" t="s">
        <v>96</v>
      </c>
      <c r="C29" s="237"/>
      <c r="D29" s="237"/>
      <c r="E29" s="237"/>
      <c r="F29" s="237"/>
      <c r="G29" s="183" t="s">
        <v>95</v>
      </c>
      <c r="H29" s="183" t="s">
        <v>94</v>
      </c>
    </row>
    <row r="30" spans="1:8" ht="70.5" customHeight="1">
      <c r="A30" s="109" t="s">
        <v>282</v>
      </c>
      <c r="B30" s="264" t="s">
        <v>292</v>
      </c>
      <c r="C30" s="264"/>
      <c r="D30" s="264"/>
      <c r="E30" s="264"/>
      <c r="F30" s="264"/>
      <c r="G30" s="59"/>
      <c r="H30" s="184"/>
    </row>
    <row r="31" spans="1:8" ht="87.75" customHeight="1">
      <c r="A31" s="109" t="s">
        <v>283</v>
      </c>
      <c r="B31" s="264" t="s">
        <v>332</v>
      </c>
      <c r="C31" s="264"/>
      <c r="D31" s="264"/>
      <c r="E31" s="264"/>
      <c r="F31" s="264"/>
      <c r="G31" s="55"/>
      <c r="H31" s="55"/>
    </row>
    <row r="34" spans="9:31" ht="12.75">
      <c r="I34" s="224" t="s">
        <v>284</v>
      </c>
      <c r="J34" s="224"/>
      <c r="K34" s="224"/>
      <c r="L34" s="224"/>
      <c r="M34" s="224"/>
      <c r="N34" s="224"/>
      <c r="O34" s="224"/>
      <c r="P34" s="182"/>
      <c r="Q34" s="182"/>
      <c r="AE34" s="18"/>
    </row>
    <row r="35" spans="9:31" ht="12.75">
      <c r="I35" s="180" t="s">
        <v>133</v>
      </c>
      <c r="J35" s="180" t="s">
        <v>132</v>
      </c>
      <c r="K35" s="180" t="s">
        <v>131</v>
      </c>
      <c r="L35" s="180" t="s">
        <v>130</v>
      </c>
      <c r="M35" s="180" t="s">
        <v>129</v>
      </c>
      <c r="N35" s="180" t="s">
        <v>128</v>
      </c>
      <c r="O35" s="180" t="s">
        <v>127</v>
      </c>
      <c r="P35" s="65"/>
      <c r="Q35" s="65"/>
      <c r="AE35" s="18"/>
    </row>
    <row r="36" spans="9:31" ht="15">
      <c r="I36" s="187" t="s">
        <v>288</v>
      </c>
      <c r="J36" s="22">
        <v>1</v>
      </c>
      <c r="K36" s="22" t="s">
        <v>58</v>
      </c>
      <c r="L36" s="27" t="s">
        <v>289</v>
      </c>
      <c r="M36" s="22" t="s">
        <v>286</v>
      </c>
      <c r="N36" s="110">
        <v>44133</v>
      </c>
      <c r="O36" s="23" t="s">
        <v>293</v>
      </c>
      <c r="P36" s="65"/>
      <c r="Q36" s="65"/>
      <c r="AE36" s="18"/>
    </row>
    <row r="37" spans="9:31" ht="25.5">
      <c r="I37" s="27" t="s">
        <v>287</v>
      </c>
      <c r="J37" s="22">
        <v>16</v>
      </c>
      <c r="K37" s="22" t="s">
        <v>58</v>
      </c>
      <c r="L37" s="27" t="s">
        <v>290</v>
      </c>
      <c r="M37" s="22" t="s">
        <v>286</v>
      </c>
      <c r="N37" s="110">
        <v>44127</v>
      </c>
      <c r="O37" s="23" t="s">
        <v>293</v>
      </c>
      <c r="P37" s="65"/>
      <c r="Q37" s="65"/>
      <c r="AE37" s="18"/>
    </row>
    <row r="38" spans="9:31" ht="25.5">
      <c r="I38" s="27" t="s">
        <v>287</v>
      </c>
      <c r="J38" s="22">
        <v>4</v>
      </c>
      <c r="K38" s="22" t="s">
        <v>58</v>
      </c>
      <c r="L38" s="27" t="s">
        <v>285</v>
      </c>
      <c r="M38" s="22" t="s">
        <v>286</v>
      </c>
      <c r="N38" s="110">
        <v>44141</v>
      </c>
      <c r="O38" s="23" t="s">
        <v>293</v>
      </c>
      <c r="P38" s="65"/>
      <c r="Q38" s="65"/>
      <c r="AE38" s="18"/>
    </row>
    <row r="39" spans="9:31" ht="12.75">
      <c r="I39" s="27"/>
      <c r="J39" s="22"/>
      <c r="K39" s="22"/>
      <c r="L39" s="27"/>
      <c r="M39" s="22"/>
      <c r="N39" s="110"/>
      <c r="O39" s="22"/>
      <c r="P39" s="65"/>
      <c r="Q39" s="65"/>
      <c r="AE39" s="18"/>
    </row>
    <row r="40" spans="9:31" ht="12.75">
      <c r="I40" s="27"/>
      <c r="J40" s="22"/>
      <c r="K40" s="22"/>
      <c r="L40" s="27"/>
      <c r="M40" s="22"/>
      <c r="N40" s="110"/>
      <c r="O40" s="22"/>
      <c r="P40" s="65"/>
      <c r="Q40" s="65"/>
      <c r="AE40" s="18"/>
    </row>
    <row r="41" spans="9:31" ht="12.75">
      <c r="I41" s="27"/>
      <c r="J41" s="22"/>
      <c r="K41" s="22"/>
      <c r="L41" s="27"/>
      <c r="M41" s="22"/>
      <c r="N41" s="110"/>
      <c r="O41" s="22"/>
      <c r="P41" s="65"/>
      <c r="Q41" s="65"/>
      <c r="AE41" s="18"/>
    </row>
    <row r="42" spans="9:31" ht="12.75">
      <c r="I42" s="27"/>
      <c r="J42" s="22"/>
      <c r="K42" s="22"/>
      <c r="L42" s="27"/>
      <c r="M42" s="22"/>
      <c r="N42" s="106"/>
      <c r="O42" s="104"/>
      <c r="P42" s="65"/>
      <c r="Q42" s="65"/>
      <c r="AE42" s="18"/>
    </row>
    <row r="43" spans="9:31" ht="12.75">
      <c r="I43" s="27"/>
      <c r="J43" s="22"/>
      <c r="K43" s="22"/>
      <c r="L43" s="27"/>
      <c r="M43" s="22"/>
      <c r="N43" s="106"/>
      <c r="O43" s="104"/>
      <c r="P43" s="65"/>
      <c r="Q43" s="65"/>
      <c r="AE43" s="18"/>
    </row>
    <row r="44" spans="9:31" ht="12.75">
      <c r="I44" s="27"/>
      <c r="J44" s="22"/>
      <c r="K44" s="22"/>
      <c r="L44" s="27"/>
      <c r="M44" s="22"/>
      <c r="N44" s="106"/>
      <c r="O44" s="104"/>
      <c r="P44" s="65"/>
      <c r="Q44" s="65"/>
      <c r="AE44" s="18"/>
    </row>
    <row r="45" spans="9:31" ht="12.75">
      <c r="I45" s="27"/>
      <c r="J45" s="104"/>
      <c r="K45" s="22"/>
      <c r="L45" s="27"/>
      <c r="M45" s="22"/>
      <c r="N45" s="106"/>
      <c r="O45" s="104"/>
      <c r="P45" s="65"/>
      <c r="Q45" s="65"/>
      <c r="AE45" s="18"/>
    </row>
    <row r="46" spans="9:31" ht="12.75">
      <c r="I46" s="27"/>
      <c r="J46" s="104"/>
      <c r="K46" s="22"/>
      <c r="L46" s="27"/>
      <c r="M46" s="22"/>
      <c r="N46" s="106"/>
      <c r="O46" s="104"/>
      <c r="P46" s="65"/>
      <c r="Q46" s="65"/>
      <c r="AE46" s="18"/>
    </row>
    <row r="47" spans="9:31" ht="12.75">
      <c r="I47" s="27"/>
      <c r="J47" s="104"/>
      <c r="K47" s="22"/>
      <c r="L47" s="27"/>
      <c r="M47" s="22"/>
      <c r="N47" s="106"/>
      <c r="O47" s="104"/>
      <c r="P47" s="65"/>
      <c r="Q47" s="65"/>
      <c r="AE47" s="18"/>
    </row>
    <row r="48" spans="9:31" ht="12.75">
      <c r="I48" s="137"/>
      <c r="J48" s="22"/>
      <c r="K48" s="22"/>
      <c r="L48" s="22"/>
      <c r="M48" s="22"/>
      <c r="N48" s="106"/>
      <c r="O48" s="104"/>
      <c r="P48" s="65"/>
      <c r="Q48" s="65"/>
      <c r="AE48" s="18"/>
    </row>
    <row r="49" spans="9:31" ht="12.75">
      <c r="I49" s="109"/>
      <c r="J49" s="56"/>
      <c r="K49" s="56"/>
      <c r="L49" s="109"/>
      <c r="M49" s="108"/>
      <c r="N49" s="107"/>
      <c r="O49" s="56"/>
      <c r="P49" s="65"/>
      <c r="Q49" s="65"/>
      <c r="AE49" s="18"/>
    </row>
    <row r="50" spans="9:31" ht="12.75">
      <c r="I50" s="137"/>
      <c r="J50" s="22"/>
      <c r="K50" s="22"/>
      <c r="L50" s="22"/>
      <c r="M50" s="27"/>
      <c r="N50" s="103"/>
      <c r="O50" s="27"/>
      <c r="P50" s="65"/>
      <c r="Q50" s="65"/>
      <c r="AE50" s="18"/>
    </row>
    <row r="51" spans="9:31" ht="12.75">
      <c r="I51" s="138"/>
      <c r="J51" s="105"/>
      <c r="K51" s="22"/>
      <c r="L51" s="22"/>
      <c r="M51" s="22"/>
      <c r="N51" s="103"/>
      <c r="O51" s="104"/>
      <c r="P51" s="65"/>
      <c r="Q51" s="65"/>
      <c r="AE51" s="18"/>
    </row>
    <row r="52" spans="9:31" ht="12.75">
      <c r="I52" s="27"/>
      <c r="J52" s="22"/>
      <c r="K52" s="22"/>
      <c r="L52" s="27"/>
      <c r="M52" s="22"/>
      <c r="N52" s="103"/>
      <c r="O52" s="27"/>
      <c r="P52" s="65"/>
      <c r="Q52" s="65"/>
      <c r="AE52" s="18"/>
    </row>
    <row r="53" spans="9:31" ht="12.75">
      <c r="I53" s="102">
        <v>5</v>
      </c>
      <c r="J53" s="101"/>
      <c r="K53" s="260" t="s">
        <v>125</v>
      </c>
      <c r="L53" s="261"/>
      <c r="M53" s="261"/>
      <c r="N53" s="262"/>
      <c r="O53" s="36"/>
      <c r="P53" s="182"/>
      <c r="Q53" s="182"/>
      <c r="AE53" s="18"/>
    </row>
    <row r="57" spans="9:31" ht="12.75">
      <c r="I57" s="224" t="s">
        <v>291</v>
      </c>
      <c r="J57" s="224"/>
      <c r="K57" s="224"/>
      <c r="L57" s="224"/>
      <c r="M57" s="224"/>
      <c r="N57" s="224"/>
      <c r="O57" s="224"/>
      <c r="AE57" s="18"/>
    </row>
    <row r="58" spans="9:31" ht="12.75">
      <c r="I58" s="180" t="s">
        <v>133</v>
      </c>
      <c r="J58" s="180" t="s">
        <v>132</v>
      </c>
      <c r="K58" s="180" t="s">
        <v>131</v>
      </c>
      <c r="L58" s="180" t="s">
        <v>130</v>
      </c>
      <c r="M58" s="180" t="s">
        <v>129</v>
      </c>
      <c r="N58" s="180" t="s">
        <v>128</v>
      </c>
      <c r="O58" s="180" t="s">
        <v>127</v>
      </c>
      <c r="AE58" s="18"/>
    </row>
    <row r="59" spans="9:31" ht="38.25">
      <c r="I59" s="86" t="s">
        <v>309</v>
      </c>
      <c r="J59" s="98">
        <v>60</v>
      </c>
      <c r="K59" s="86" t="s">
        <v>58</v>
      </c>
      <c r="L59" s="98" t="s">
        <v>320</v>
      </c>
      <c r="M59" s="98" t="s">
        <v>286</v>
      </c>
      <c r="N59" s="106">
        <v>44350</v>
      </c>
      <c r="O59" s="23" t="s">
        <v>322</v>
      </c>
      <c r="AE59" s="18"/>
    </row>
    <row r="60" spans="9:31" ht="25.5">
      <c r="I60" s="197" t="s">
        <v>323</v>
      </c>
      <c r="J60" s="98">
        <v>30</v>
      </c>
      <c r="K60" s="86" t="s">
        <v>58</v>
      </c>
      <c r="L60" s="98" t="s">
        <v>320</v>
      </c>
      <c r="M60" s="86" t="s">
        <v>321</v>
      </c>
      <c r="N60" s="106">
        <v>44357</v>
      </c>
      <c r="O60" s="23" t="s">
        <v>322</v>
      </c>
      <c r="Q60" s="94"/>
      <c r="R60" s="87"/>
      <c r="S60" s="87"/>
      <c r="T60" s="87"/>
      <c r="AE60" s="18"/>
    </row>
    <row r="61" spans="9:31" ht="12.75">
      <c r="I61" s="99"/>
      <c r="J61" s="23"/>
      <c r="K61" s="21"/>
      <c r="L61" s="21"/>
      <c r="M61" s="23"/>
      <c r="N61" s="85"/>
      <c r="O61" s="23"/>
      <c r="Q61" s="94"/>
      <c r="R61" s="87"/>
      <c r="S61" s="87"/>
      <c r="T61" s="87"/>
      <c r="AE61" s="18"/>
    </row>
    <row r="62" spans="9:31" ht="12.75">
      <c r="I62" s="98"/>
      <c r="J62" s="23"/>
      <c r="K62" s="21"/>
      <c r="L62" s="23"/>
      <c r="M62" s="21"/>
      <c r="N62" s="85"/>
      <c r="O62" s="23"/>
      <c r="Q62" s="94"/>
      <c r="R62" s="87"/>
      <c r="S62" s="87"/>
      <c r="T62" s="87"/>
      <c r="AE62" s="18"/>
    </row>
    <row r="63" spans="9:31" ht="12.75">
      <c r="I63" s="86"/>
      <c r="J63" s="91"/>
      <c r="K63" s="93"/>
      <c r="L63" s="93"/>
      <c r="M63" s="93"/>
      <c r="N63" s="90"/>
      <c r="O63" s="91"/>
      <c r="Q63" s="94"/>
      <c r="R63" s="87"/>
      <c r="S63" s="87"/>
      <c r="T63" s="87"/>
      <c r="AE63" s="18"/>
    </row>
    <row r="64" spans="9:31" ht="12.75">
      <c r="I64" s="92"/>
      <c r="J64" s="91"/>
      <c r="K64" s="93"/>
      <c r="L64" s="91"/>
      <c r="M64" s="93"/>
      <c r="N64" s="90"/>
      <c r="O64" s="91"/>
      <c r="Q64" s="94"/>
      <c r="R64" s="87" t="s">
        <v>126</v>
      </c>
      <c r="S64" s="87"/>
      <c r="T64" s="87"/>
      <c r="AE64" s="18"/>
    </row>
    <row r="65" spans="9:31" ht="12.75">
      <c r="I65" s="97"/>
      <c r="J65" s="91"/>
      <c r="K65" s="93"/>
      <c r="L65" s="91"/>
      <c r="M65" s="91"/>
      <c r="N65" s="96"/>
      <c r="O65" s="91"/>
      <c r="Q65" s="94"/>
      <c r="R65" s="87"/>
      <c r="S65" s="87"/>
      <c r="T65" s="87"/>
      <c r="AE65" s="18"/>
    </row>
    <row r="66" spans="9:31" ht="12.75">
      <c r="I66" s="95"/>
      <c r="J66" s="23"/>
      <c r="K66" s="21"/>
      <c r="L66" s="23"/>
      <c r="M66" s="21"/>
      <c r="N66" s="90"/>
      <c r="O66" s="23"/>
      <c r="Q66" s="94"/>
      <c r="R66" s="87"/>
      <c r="S66" s="77"/>
      <c r="T66" s="87"/>
      <c r="AE66" s="18"/>
    </row>
    <row r="67" spans="9:31" ht="12.75">
      <c r="I67" s="92"/>
      <c r="J67" s="23"/>
      <c r="K67" s="21"/>
      <c r="L67" s="23"/>
      <c r="M67" s="21"/>
      <c r="N67" s="90"/>
      <c r="O67" s="23"/>
      <c r="Q67" s="94"/>
      <c r="R67" s="88"/>
      <c r="S67" s="77"/>
      <c r="T67" s="87"/>
      <c r="AE67" s="18"/>
    </row>
    <row r="68" spans="9:31" ht="12.75">
      <c r="I68" s="92"/>
      <c r="J68" s="23"/>
      <c r="K68" s="21"/>
      <c r="L68" s="23"/>
      <c r="M68" s="21"/>
      <c r="N68" s="90"/>
      <c r="O68" s="23"/>
      <c r="Q68" s="94"/>
      <c r="R68" s="88"/>
      <c r="S68" s="77"/>
      <c r="T68" s="87"/>
      <c r="AE68" s="18"/>
    </row>
    <row r="69" spans="9:31" ht="12.75">
      <c r="I69" s="92"/>
      <c r="J69" s="91"/>
      <c r="K69" s="93"/>
      <c r="L69" s="91"/>
      <c r="M69" s="93"/>
      <c r="N69" s="90"/>
      <c r="O69" s="23"/>
      <c r="Q69" s="89"/>
      <c r="R69" s="88"/>
      <c r="S69" s="77"/>
      <c r="T69" s="87"/>
      <c r="AE69" s="18"/>
    </row>
    <row r="70" spans="9:31" ht="12.75">
      <c r="I70" s="92"/>
      <c r="J70" s="23"/>
      <c r="K70" s="21"/>
      <c r="L70" s="23"/>
      <c r="M70" s="91"/>
      <c r="N70" s="90"/>
      <c r="O70" s="23"/>
      <c r="Q70" s="89"/>
      <c r="R70" s="88"/>
      <c r="S70" s="77"/>
      <c r="T70" s="87"/>
      <c r="AE70" s="18"/>
    </row>
    <row r="71" spans="14:31" ht="12.75">
      <c r="N71" s="90"/>
      <c r="O71" s="23"/>
      <c r="Q71" s="89"/>
      <c r="R71" s="88"/>
      <c r="S71" s="77"/>
      <c r="T71" s="87"/>
      <c r="AE71" s="18"/>
    </row>
    <row r="72" spans="9:31" ht="12.75">
      <c r="I72" s="86"/>
      <c r="J72" s="23"/>
      <c r="K72" s="21"/>
      <c r="L72" s="23"/>
      <c r="M72" s="21"/>
      <c r="N72" s="85"/>
      <c r="O72" s="23"/>
      <c r="Q72" s="77"/>
      <c r="R72" s="77"/>
      <c r="S72" s="77"/>
      <c r="T72" s="77"/>
      <c r="AE72" s="18"/>
    </row>
    <row r="73" spans="9:31" ht="12.75">
      <c r="I73" s="84">
        <v>5</v>
      </c>
      <c r="J73" s="20"/>
      <c r="K73" s="260" t="s">
        <v>125</v>
      </c>
      <c r="L73" s="261"/>
      <c r="M73" s="261"/>
      <c r="N73" s="262"/>
      <c r="AE73" s="18"/>
    </row>
  </sheetData>
  <mergeCells count="31">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K73:N73"/>
    <mergeCell ref="A19:G19"/>
    <mergeCell ref="B20:C20"/>
    <mergeCell ref="A25:G25"/>
    <mergeCell ref="A26:G27"/>
    <mergeCell ref="A28:H28"/>
    <mergeCell ref="B29:F29"/>
    <mergeCell ref="B30:F30"/>
    <mergeCell ref="B31:F31"/>
    <mergeCell ref="I34:O34"/>
    <mergeCell ref="K53:N53"/>
    <mergeCell ref="I57:O57"/>
  </mergeCells>
  <dataValidations count="1">
    <dataValidation type="list" allowBlank="1" showInputMessage="1" showErrorMessage="1" sqref="E8">
      <formula1>$I$2:$I$8</formula1>
    </dataValidation>
  </dataValidations>
  <hyperlinks>
    <hyperlink ref="A8" location="'Consolidado 2017'!A1" display="'Consolidado 2017'!A1"/>
  </hyperlink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BG216"/>
  <sheetViews>
    <sheetView zoomScale="85" zoomScaleNormal="85" workbookViewId="0" topLeftCell="A1">
      <selection activeCell="A1" sqref="A1:G1"/>
    </sheetView>
  </sheetViews>
  <sheetFormatPr defaultColWidth="11.421875" defaultRowHeight="12.75"/>
  <cols>
    <col min="1" max="1" width="33.421875" style="18" customWidth="1"/>
    <col min="2" max="2" width="11.421875" style="18" customWidth="1"/>
    <col min="3" max="3" width="14.28125" style="18" customWidth="1"/>
    <col min="4" max="4" width="29.140625" style="18" customWidth="1"/>
    <col min="5" max="5" width="14.28125" style="18" customWidth="1"/>
    <col min="6" max="6" width="12.57421875" style="18" customWidth="1"/>
    <col min="7" max="7" width="11.00390625" style="18" bestFit="1" customWidth="1"/>
    <col min="8" max="8" width="14.7109375" style="18" customWidth="1"/>
    <col min="9" max="9" width="21.57421875" style="18" customWidth="1"/>
    <col min="10" max="10" width="85.00390625" style="18" customWidth="1"/>
    <col min="11" max="11" width="42.7109375" style="18" customWidth="1"/>
    <col min="12" max="12" width="32.57421875" style="18" customWidth="1"/>
    <col min="13" max="13" width="12.57421875" style="18" customWidth="1"/>
    <col min="14" max="17" width="5.7109375" style="18" customWidth="1"/>
    <col min="18" max="18" width="6.7109375" style="18" customWidth="1"/>
    <col min="19" max="23" width="5.7109375" style="18" customWidth="1"/>
    <col min="24" max="24" width="6.7109375" style="18" customWidth="1"/>
    <col min="25" max="25" width="5.7109375" style="19" customWidth="1"/>
    <col min="26" max="29" width="5.7109375" style="18" customWidth="1"/>
    <col min="30" max="38" width="6.7109375" style="18" customWidth="1"/>
    <col min="39" max="56" width="5.7109375" style="18" customWidth="1"/>
    <col min="57" max="57" width="6.7109375" style="18" customWidth="1"/>
    <col min="58" max="62" width="5.7109375" style="18" customWidth="1"/>
    <col min="63" max="63" width="52.7109375" style="18" customWidth="1"/>
    <col min="64" max="68" width="5.7109375" style="18" customWidth="1"/>
    <col min="69" max="69" width="6.7109375" style="18" customWidth="1"/>
    <col min="70" max="74" width="5.7109375" style="18" customWidth="1"/>
    <col min="75" max="75" width="6.7109375" style="18" customWidth="1"/>
    <col min="76" max="87" width="5.7109375" style="18" customWidth="1"/>
    <col min="88" max="16384" width="11.421875" style="18" customWidth="1"/>
  </cols>
  <sheetData>
    <row r="1" spans="1:9" ht="12.75">
      <c r="A1" s="258"/>
      <c r="B1" s="258"/>
      <c r="C1" s="258"/>
      <c r="D1" s="258"/>
      <c r="E1" s="258"/>
      <c r="F1" s="258"/>
      <c r="G1" s="258"/>
      <c r="H1" s="64"/>
      <c r="I1" s="64"/>
    </row>
    <row r="2" spans="1:9" ht="12.75">
      <c r="A2" s="259" t="s">
        <v>124</v>
      </c>
      <c r="B2" s="259"/>
      <c r="C2" s="259"/>
      <c r="D2" s="259"/>
      <c r="E2" s="259"/>
      <c r="F2" s="259"/>
      <c r="G2" s="259"/>
      <c r="H2" s="64"/>
      <c r="I2" s="64"/>
    </row>
    <row r="3" spans="1:10" ht="12.75">
      <c r="A3" s="259"/>
      <c r="B3" s="259"/>
      <c r="C3" s="259"/>
      <c r="D3" s="259"/>
      <c r="E3" s="259"/>
      <c r="F3" s="259"/>
      <c r="G3" s="259"/>
      <c r="H3" s="64"/>
      <c r="I3" s="64"/>
      <c r="J3" s="18" t="s">
        <v>117</v>
      </c>
    </row>
    <row r="4" spans="1:10" ht="12.75">
      <c r="A4" s="259"/>
      <c r="B4" s="259"/>
      <c r="C4" s="259"/>
      <c r="D4" s="259"/>
      <c r="E4" s="259"/>
      <c r="F4" s="259"/>
      <c r="G4" s="259"/>
      <c r="H4" s="64"/>
      <c r="I4" s="64"/>
      <c r="J4" s="18" t="s">
        <v>123</v>
      </c>
    </row>
    <row r="5" spans="1:10" ht="12.75">
      <c r="A5" s="259"/>
      <c r="B5" s="259"/>
      <c r="C5" s="259"/>
      <c r="D5" s="259"/>
      <c r="E5" s="259"/>
      <c r="F5" s="259"/>
      <c r="G5" s="259"/>
      <c r="H5" s="64"/>
      <c r="I5" s="64"/>
      <c r="J5" s="18" t="s">
        <v>122</v>
      </c>
    </row>
    <row r="6" spans="1:25" s="82" customFormat="1" ht="12.75">
      <c r="A6" s="239" t="s">
        <v>121</v>
      </c>
      <c r="B6" s="239"/>
      <c r="C6" s="239"/>
      <c r="D6" s="239"/>
      <c r="E6" s="239"/>
      <c r="F6" s="239"/>
      <c r="G6" s="239"/>
      <c r="H6" s="64"/>
      <c r="I6" s="64"/>
      <c r="Y6" s="83"/>
    </row>
    <row r="7" spans="1:59" ht="12.75">
      <c r="A7" s="179" t="s">
        <v>120</v>
      </c>
      <c r="B7" s="256" t="s">
        <v>119</v>
      </c>
      <c r="C7" s="256"/>
      <c r="D7" s="256"/>
      <c r="E7" s="243" t="s">
        <v>118</v>
      </c>
      <c r="F7" s="243"/>
      <c r="G7" s="243"/>
      <c r="H7" s="64"/>
      <c r="I7" s="64"/>
      <c r="BE7" s="77"/>
      <c r="BF7" s="77"/>
      <c r="BG7" s="77"/>
    </row>
    <row r="8" spans="1:59" ht="12.75">
      <c r="A8" s="80" t="str">
        <f>'[1]Consolidado 2016'!C11</f>
        <v>Ingresos por actividades de extensión</v>
      </c>
      <c r="B8" s="275">
        <f>+'Consolidado 2020'!G11</f>
        <v>489789670</v>
      </c>
      <c r="C8" s="275"/>
      <c r="D8" s="275"/>
      <c r="E8" s="242" t="s">
        <v>117</v>
      </c>
      <c r="F8" s="242"/>
      <c r="G8" s="242"/>
      <c r="H8" s="64"/>
      <c r="I8" s="64"/>
      <c r="BE8" s="77"/>
      <c r="BF8" s="79"/>
      <c r="BG8" s="77"/>
    </row>
    <row r="9" spans="1:59" ht="12.75">
      <c r="A9" s="243" t="s">
        <v>116</v>
      </c>
      <c r="B9" s="243"/>
      <c r="C9" s="243"/>
      <c r="D9" s="243"/>
      <c r="E9" s="243"/>
      <c r="F9" s="243"/>
      <c r="G9" s="243"/>
      <c r="H9" s="64"/>
      <c r="I9" s="64"/>
      <c r="BE9" s="77"/>
      <c r="BF9" s="78"/>
      <c r="BG9" s="77"/>
    </row>
    <row r="10" spans="1:59" ht="12.75">
      <c r="A10" s="254" t="str">
        <f>'[1]Consolidado 2018'!E11</f>
        <v>Determinar los ingresos semestrales por actividades de extensión</v>
      </c>
      <c r="B10" s="254"/>
      <c r="C10" s="254"/>
      <c r="D10" s="254"/>
      <c r="E10" s="254"/>
      <c r="F10" s="254"/>
      <c r="G10" s="254"/>
      <c r="H10" s="64"/>
      <c r="I10" s="64"/>
      <c r="BE10" s="77"/>
      <c r="BF10" s="78"/>
      <c r="BG10" s="77"/>
    </row>
    <row r="11" spans="1:59" ht="12.75">
      <c r="A11" s="243" t="s">
        <v>115</v>
      </c>
      <c r="B11" s="243"/>
      <c r="C11" s="243"/>
      <c r="D11" s="243"/>
      <c r="E11" s="243"/>
      <c r="F11" s="243"/>
      <c r="G11" s="243"/>
      <c r="H11" s="64"/>
      <c r="I11" s="64"/>
      <c r="BE11" s="77"/>
      <c r="BF11" s="78"/>
      <c r="BG11" s="77"/>
    </row>
    <row r="12" spans="1:59" ht="12.75">
      <c r="A12" s="254" t="str">
        <f>'[1]Consolidado 2018'!D11</f>
        <v>Ingresos por actividades de extensión</v>
      </c>
      <c r="B12" s="254"/>
      <c r="C12" s="254"/>
      <c r="D12" s="254"/>
      <c r="E12" s="254"/>
      <c r="F12" s="254"/>
      <c r="G12" s="254"/>
      <c r="H12" s="64"/>
      <c r="I12" s="64"/>
      <c r="BE12" s="77"/>
      <c r="BF12" s="78"/>
      <c r="BG12" s="77"/>
    </row>
    <row r="13" spans="1:59" ht="12.75">
      <c r="A13" s="243" t="s">
        <v>114</v>
      </c>
      <c r="B13" s="243"/>
      <c r="C13" s="243"/>
      <c r="D13" s="256" t="s">
        <v>113</v>
      </c>
      <c r="E13" s="256"/>
      <c r="F13" s="256"/>
      <c r="G13" s="256"/>
      <c r="H13" s="64"/>
      <c r="I13" s="64"/>
      <c r="BE13" s="77"/>
      <c r="BF13" s="78"/>
      <c r="BG13" s="77"/>
    </row>
    <row r="14" spans="1:59" ht="12.75">
      <c r="A14" s="241" t="s">
        <v>174</v>
      </c>
      <c r="B14" s="241"/>
      <c r="C14" s="241"/>
      <c r="D14" s="242" t="s">
        <v>173</v>
      </c>
      <c r="E14" s="242"/>
      <c r="F14" s="242"/>
      <c r="G14" s="242"/>
      <c r="H14" s="64"/>
      <c r="I14" s="64"/>
      <c r="BE14" s="77"/>
      <c r="BF14" s="78"/>
      <c r="BG14" s="77"/>
    </row>
    <row r="15" spans="1:59" ht="30.75" customHeight="1">
      <c r="A15" s="241"/>
      <c r="B15" s="241"/>
      <c r="C15" s="241"/>
      <c r="D15" s="242"/>
      <c r="E15" s="242"/>
      <c r="F15" s="242"/>
      <c r="G15" s="242"/>
      <c r="H15" s="64"/>
      <c r="I15" s="64"/>
      <c r="BE15" s="77"/>
      <c r="BF15" s="78"/>
      <c r="BG15" s="77"/>
    </row>
    <row r="16" spans="1:59" ht="12.75">
      <c r="A16" s="243" t="s">
        <v>111</v>
      </c>
      <c r="B16" s="243"/>
      <c r="C16" s="243"/>
      <c r="D16" s="243" t="s">
        <v>110</v>
      </c>
      <c r="E16" s="243"/>
      <c r="F16" s="243"/>
      <c r="G16" s="243"/>
      <c r="H16" s="64"/>
      <c r="I16" s="64"/>
      <c r="BE16" s="77"/>
      <c r="BF16" s="78"/>
      <c r="BG16" s="77"/>
    </row>
    <row r="17" spans="1:58" ht="12.75">
      <c r="A17" s="265" t="s">
        <v>0</v>
      </c>
      <c r="B17" s="242"/>
      <c r="C17" s="242"/>
      <c r="D17" s="242" t="s">
        <v>160</v>
      </c>
      <c r="E17" s="242"/>
      <c r="F17" s="242"/>
      <c r="G17" s="242"/>
      <c r="H17" s="64"/>
      <c r="I17" s="64"/>
      <c r="BF17" s="76"/>
    </row>
    <row r="18" spans="1:9" ht="12.75">
      <c r="A18" s="242"/>
      <c r="B18" s="242"/>
      <c r="C18" s="242"/>
      <c r="D18" s="242"/>
      <c r="E18" s="242"/>
      <c r="F18" s="242"/>
      <c r="G18" s="242"/>
      <c r="H18" s="64"/>
      <c r="I18" s="64"/>
    </row>
    <row r="19" spans="1:9" ht="12.75">
      <c r="A19" s="250" t="s">
        <v>107</v>
      </c>
      <c r="B19" s="239"/>
      <c r="C19" s="239"/>
      <c r="D19" s="239"/>
      <c r="E19" s="239"/>
      <c r="F19" s="250"/>
      <c r="G19" s="250"/>
      <c r="H19" s="64"/>
      <c r="I19" s="64"/>
    </row>
    <row r="20" spans="1:9" ht="12.75">
      <c r="A20" s="68"/>
      <c r="B20" s="263" t="s">
        <v>106</v>
      </c>
      <c r="C20" s="263"/>
      <c r="D20" s="263"/>
      <c r="E20" s="263"/>
      <c r="F20" s="68"/>
      <c r="G20" s="68"/>
      <c r="H20" s="64"/>
      <c r="I20" s="64"/>
    </row>
    <row r="21" spans="2:9" s="65" customFormat="1" ht="25.5">
      <c r="B21" s="263" t="s">
        <v>97</v>
      </c>
      <c r="C21" s="263"/>
      <c r="D21" s="134" t="s">
        <v>172</v>
      </c>
      <c r="E21" s="71"/>
      <c r="F21" s="71"/>
      <c r="H21" s="64"/>
      <c r="I21" s="64"/>
    </row>
    <row r="22" spans="2:9" s="65" customFormat="1" ht="30" customHeight="1">
      <c r="B22" s="273" t="s">
        <v>268</v>
      </c>
      <c r="C22" s="274"/>
      <c r="D22" s="133">
        <v>1657479341</v>
      </c>
      <c r="E22" s="67"/>
      <c r="F22" s="67"/>
      <c r="H22" s="64"/>
      <c r="I22" s="64"/>
    </row>
    <row r="23" spans="2:9" s="65" customFormat="1" ht="30" customHeight="1">
      <c r="B23" s="273" t="s">
        <v>329</v>
      </c>
      <c r="C23" s="274"/>
      <c r="D23" s="133">
        <f>+L82</f>
        <v>2501831087</v>
      </c>
      <c r="E23" s="132"/>
      <c r="F23" s="132"/>
      <c r="H23" s="64"/>
      <c r="I23" s="64"/>
    </row>
    <row r="24" spans="1:9" s="65" customFormat="1" ht="13.5" customHeight="1">
      <c r="A24" s="68"/>
      <c r="B24" s="253"/>
      <c r="C24" s="253"/>
      <c r="D24" s="131"/>
      <c r="E24" s="66"/>
      <c r="F24" s="66"/>
      <c r="H24" s="64"/>
      <c r="I24" s="64"/>
    </row>
    <row r="25" spans="1:9" ht="12.75">
      <c r="A25" s="240" t="s">
        <v>99</v>
      </c>
      <c r="B25" s="240"/>
      <c r="C25" s="240"/>
      <c r="D25" s="240"/>
      <c r="E25" s="239"/>
      <c r="F25" s="240"/>
      <c r="G25" s="240"/>
      <c r="H25" s="64"/>
      <c r="I25" s="64"/>
    </row>
    <row r="26" spans="1:9" ht="12.75">
      <c r="A26" s="241"/>
      <c r="B26" s="241"/>
      <c r="C26" s="241"/>
      <c r="D26" s="241"/>
      <c r="E26" s="241"/>
      <c r="F26" s="241"/>
      <c r="G26" s="241"/>
      <c r="H26" s="64"/>
      <c r="I26" s="64"/>
    </row>
    <row r="27" spans="1:9" ht="210.75" customHeight="1">
      <c r="A27" s="241"/>
      <c r="B27" s="241"/>
      <c r="C27" s="241"/>
      <c r="D27" s="241"/>
      <c r="E27" s="241"/>
      <c r="F27" s="241"/>
      <c r="G27" s="241"/>
      <c r="H27" s="64"/>
      <c r="I27" s="64"/>
    </row>
    <row r="28" spans="1:9" ht="24" customHeight="1">
      <c r="A28" s="239" t="s">
        <v>98</v>
      </c>
      <c r="B28" s="239"/>
      <c r="C28" s="239"/>
      <c r="D28" s="239"/>
      <c r="E28" s="239"/>
      <c r="F28" s="239"/>
      <c r="G28" s="239"/>
      <c r="H28" s="240"/>
      <c r="I28" s="63"/>
    </row>
    <row r="29" spans="1:9" s="61" customFormat="1" ht="25.5">
      <c r="A29" s="184" t="s">
        <v>97</v>
      </c>
      <c r="B29" s="237" t="s">
        <v>96</v>
      </c>
      <c r="C29" s="237"/>
      <c r="D29" s="237"/>
      <c r="E29" s="237"/>
      <c r="F29" s="237"/>
      <c r="G29" s="183" t="s">
        <v>95</v>
      </c>
      <c r="H29" s="183" t="s">
        <v>94</v>
      </c>
      <c r="I29" s="62"/>
    </row>
    <row r="30" spans="1:9" ht="98.25" customHeight="1">
      <c r="A30" s="109" t="s">
        <v>282</v>
      </c>
      <c r="B30" s="264" t="s">
        <v>297</v>
      </c>
      <c r="C30" s="264"/>
      <c r="D30" s="264"/>
      <c r="E30" s="264"/>
      <c r="F30" s="264"/>
      <c r="G30" s="59"/>
      <c r="H30" s="184" t="s">
        <v>205</v>
      </c>
      <c r="I30" s="57"/>
    </row>
    <row r="31" spans="1:9" ht="86.25" customHeight="1">
      <c r="A31" s="109" t="s">
        <v>283</v>
      </c>
      <c r="B31" s="264" t="s">
        <v>330</v>
      </c>
      <c r="C31" s="264"/>
      <c r="D31" s="264"/>
      <c r="E31" s="264"/>
      <c r="F31" s="264"/>
      <c r="G31" s="55"/>
      <c r="H31" s="55"/>
      <c r="I31" s="54"/>
    </row>
    <row r="34" spans="10:12" s="18" customFormat="1" ht="12.75">
      <c r="J34" s="267" t="s">
        <v>294</v>
      </c>
      <c r="K34" s="268"/>
      <c r="L34" s="269"/>
    </row>
    <row r="35" spans="10:12" s="18" customFormat="1" ht="25.5">
      <c r="J35" s="121" t="s">
        <v>168</v>
      </c>
      <c r="K35" s="74" t="s">
        <v>167</v>
      </c>
      <c r="L35" s="130" t="s">
        <v>166</v>
      </c>
    </row>
    <row r="36" spans="10:13" s="18" customFormat="1" ht="15">
      <c r="J36" s="188" t="s">
        <v>212</v>
      </c>
      <c r="K36" s="189">
        <v>71</v>
      </c>
      <c r="L36" s="123">
        <v>30799267</v>
      </c>
      <c r="M36" s="122"/>
    </row>
    <row r="37" spans="10:13" s="18" customFormat="1" ht="15">
      <c r="J37" s="188" t="s">
        <v>213</v>
      </c>
      <c r="K37" s="189">
        <v>35</v>
      </c>
      <c r="L37" s="123">
        <v>18163959</v>
      </c>
      <c r="M37" s="122"/>
    </row>
    <row r="38" spans="10:13" s="18" customFormat="1" ht="15">
      <c r="J38" s="190" t="s">
        <v>214</v>
      </c>
      <c r="K38" s="191">
        <v>21</v>
      </c>
      <c r="L38" s="123">
        <v>3077529</v>
      </c>
      <c r="M38" s="122"/>
    </row>
    <row r="39" spans="10:13" s="18" customFormat="1" ht="15">
      <c r="J39" s="188" t="s">
        <v>165</v>
      </c>
      <c r="K39" s="191"/>
      <c r="L39" s="192">
        <v>359238</v>
      </c>
      <c r="M39" s="127"/>
    </row>
    <row r="40" spans="10:13" s="18" customFormat="1" ht="12.75">
      <c r="J40" s="193" t="s">
        <v>215</v>
      </c>
      <c r="K40" s="191"/>
      <c r="L40" s="123">
        <v>579348</v>
      </c>
      <c r="M40" s="122"/>
    </row>
    <row r="41" spans="10:13" s="18" customFormat="1" ht="12.75">
      <c r="J41" s="125" t="s">
        <v>296</v>
      </c>
      <c r="K41" s="124"/>
      <c r="L41" s="123">
        <v>1342000000</v>
      </c>
      <c r="M41" s="122"/>
    </row>
    <row r="42" spans="10:13" s="18" customFormat="1" ht="12.75">
      <c r="J42" s="170" t="s">
        <v>240</v>
      </c>
      <c r="K42" s="146"/>
      <c r="L42" s="168">
        <v>262500000</v>
      </c>
      <c r="M42" s="122"/>
    </row>
    <row r="43" spans="10:13" s="18" customFormat="1" ht="12.75">
      <c r="J43" s="125"/>
      <c r="K43" s="124"/>
      <c r="L43" s="123"/>
      <c r="M43" s="122"/>
    </row>
    <row r="44" spans="10:13" s="18" customFormat="1" ht="12.75">
      <c r="J44" s="125"/>
      <c r="K44" s="124"/>
      <c r="L44" s="123"/>
      <c r="M44" s="122"/>
    </row>
    <row r="45" spans="10:13" s="18" customFormat="1" ht="12.75">
      <c r="J45" s="125"/>
      <c r="K45" s="124"/>
      <c r="L45" s="123"/>
      <c r="M45" s="122"/>
    </row>
    <row r="46" spans="10:13" s="18" customFormat="1" ht="12.75">
      <c r="J46" s="125"/>
      <c r="K46" s="124"/>
      <c r="L46" s="123"/>
      <c r="M46" s="122"/>
    </row>
    <row r="47" spans="10:13" s="18" customFormat="1" ht="12.75">
      <c r="J47" s="126"/>
      <c r="K47" s="124"/>
      <c r="L47" s="123"/>
      <c r="M47" s="122"/>
    </row>
    <row r="48" spans="10:13" s="18" customFormat="1" ht="12.75">
      <c r="J48" s="125"/>
      <c r="K48" s="124"/>
      <c r="L48" s="123"/>
      <c r="M48" s="122"/>
    </row>
    <row r="49" spans="10:13" ht="12.75">
      <c r="J49" s="125"/>
      <c r="K49" s="124"/>
      <c r="L49" s="123"/>
      <c r="M49" s="122"/>
    </row>
    <row r="50" spans="10:13" ht="12.75">
      <c r="J50" s="125"/>
      <c r="K50" s="124"/>
      <c r="L50" s="123"/>
      <c r="M50" s="122"/>
    </row>
    <row r="51" spans="10:13" ht="12.75">
      <c r="J51" s="143"/>
      <c r="K51" s="124"/>
      <c r="L51" s="123"/>
      <c r="M51" s="122"/>
    </row>
    <row r="52" spans="10:13" ht="12.75">
      <c r="J52" s="143"/>
      <c r="K52" s="124"/>
      <c r="L52" s="123"/>
      <c r="M52" s="122"/>
    </row>
    <row r="53" spans="10:13" ht="13.5" thickBot="1">
      <c r="J53" s="139" t="s">
        <v>164</v>
      </c>
      <c r="K53" s="140">
        <f>SUM(K36:K50)</f>
        <v>127</v>
      </c>
      <c r="L53" s="141">
        <f>SUM(L36:L52)</f>
        <v>1657479341</v>
      </c>
      <c r="M53" s="122"/>
    </row>
    <row r="54" spans="10:25" ht="12.75">
      <c r="J54" s="122"/>
      <c r="V54" s="19"/>
      <c r="Y54" s="18"/>
    </row>
    <row r="55" spans="19:25" ht="12.75">
      <c r="S55" s="19"/>
      <c r="Y55" s="18"/>
    </row>
    <row r="56" spans="19:25" ht="12.75">
      <c r="S56" s="19"/>
      <c r="Y56" s="18"/>
    </row>
    <row r="57" spans="12:25" ht="12.75">
      <c r="L57" s="142"/>
      <c r="S57" s="19"/>
      <c r="Y57" s="18"/>
    </row>
    <row r="58" spans="10:25" ht="12.75">
      <c r="J58" s="270" t="s">
        <v>295</v>
      </c>
      <c r="K58" s="271"/>
      <c r="L58" s="272"/>
      <c r="S58" s="19"/>
      <c r="Y58" s="18"/>
    </row>
    <row r="59" spans="10:25" ht="26.25">
      <c r="J59" s="144" t="s">
        <v>168</v>
      </c>
      <c r="K59" s="145" t="s">
        <v>167</v>
      </c>
      <c r="L59" s="130" t="s">
        <v>166</v>
      </c>
      <c r="S59" s="19"/>
      <c r="Y59" s="18"/>
    </row>
    <row r="60" spans="10:25" ht="15">
      <c r="J60" s="188" t="s">
        <v>212</v>
      </c>
      <c r="K60" s="191">
        <v>72</v>
      </c>
      <c r="L60" s="192">
        <v>56226423</v>
      </c>
      <c r="S60" s="19"/>
      <c r="Y60" s="18"/>
    </row>
    <row r="61" spans="10:25" ht="15">
      <c r="J61" s="188" t="s">
        <v>213</v>
      </c>
      <c r="K61" s="191">
        <v>61</v>
      </c>
      <c r="L61" s="192">
        <v>5359680</v>
      </c>
      <c r="S61" s="19"/>
      <c r="Y61" s="18"/>
    </row>
    <row r="62" spans="10:25" ht="15">
      <c r="J62" s="190" t="s">
        <v>214</v>
      </c>
      <c r="K62" s="191">
        <v>38</v>
      </c>
      <c r="L62" s="192">
        <v>12049015</v>
      </c>
      <c r="S62" s="19"/>
      <c r="Y62" s="18"/>
    </row>
    <row r="63" spans="10:25" ht="12.75">
      <c r="J63" t="s">
        <v>324</v>
      </c>
      <c r="K63" s="191">
        <v>7</v>
      </c>
      <c r="L63" s="192">
        <v>5398488</v>
      </c>
      <c r="S63" s="19"/>
      <c r="Y63" s="18"/>
    </row>
    <row r="64" spans="10:25" ht="15">
      <c r="J64" s="188" t="s">
        <v>165</v>
      </c>
      <c r="K64" s="191"/>
      <c r="L64" s="198">
        <v>239491</v>
      </c>
      <c r="S64" s="19"/>
      <c r="Y64" s="18"/>
    </row>
    <row r="65" spans="10:25" ht="12.75">
      <c r="J65" s="193" t="s">
        <v>215</v>
      </c>
      <c r="K65" s="191"/>
      <c r="L65" s="192">
        <v>289674</v>
      </c>
      <c r="S65" s="19"/>
      <c r="Y65" s="18"/>
    </row>
    <row r="66" spans="10:25" ht="15">
      <c r="J66" s="167" t="s">
        <v>325</v>
      </c>
      <c r="K66" s="146"/>
      <c r="L66" s="169">
        <v>441362552</v>
      </c>
      <c r="S66" s="19"/>
      <c r="Y66" s="18"/>
    </row>
    <row r="67" spans="10:25" ht="15">
      <c r="J67" s="167" t="s">
        <v>326</v>
      </c>
      <c r="K67" s="146"/>
      <c r="L67" s="169">
        <v>1980905764</v>
      </c>
      <c r="S67" s="19"/>
      <c r="Y67" s="18"/>
    </row>
    <row r="68" spans="10:25" ht="15">
      <c r="J68" s="147"/>
      <c r="K68" s="146"/>
      <c r="L68" s="148"/>
      <c r="V68" s="19"/>
      <c r="Y68" s="18"/>
    </row>
    <row r="69" spans="10:25" ht="15">
      <c r="J69" s="147"/>
      <c r="K69" s="149"/>
      <c r="L69" s="148"/>
      <c r="V69" s="19"/>
      <c r="Y69" s="18"/>
    </row>
    <row r="70" spans="10:25" ht="15">
      <c r="J70" s="147"/>
      <c r="K70" s="149"/>
      <c r="L70" s="148"/>
      <c r="V70" s="19"/>
      <c r="Y70" s="18"/>
    </row>
    <row r="71" spans="10:25" ht="15">
      <c r="J71" s="147"/>
      <c r="K71" s="149"/>
      <c r="L71" s="148"/>
      <c r="V71" s="19"/>
      <c r="Y71" s="18"/>
    </row>
    <row r="72" spans="10:25" ht="15">
      <c r="J72" s="147"/>
      <c r="K72" s="149"/>
      <c r="L72" s="148"/>
      <c r="V72" s="19"/>
      <c r="Y72" s="18"/>
    </row>
    <row r="73" spans="10:25" ht="15">
      <c r="J73" s="147"/>
      <c r="K73" s="146"/>
      <c r="L73" s="148"/>
      <c r="V73" s="19"/>
      <c r="Y73" s="18"/>
    </row>
    <row r="74" spans="10:25" ht="15">
      <c r="J74" s="147"/>
      <c r="K74" s="146"/>
      <c r="L74" s="148"/>
      <c r="V74" s="19"/>
      <c r="Y74" s="18"/>
    </row>
    <row r="75" spans="10:25" ht="15">
      <c r="J75" s="147"/>
      <c r="K75" s="146"/>
      <c r="L75" s="148"/>
      <c r="V75" s="19"/>
      <c r="Y75" s="18"/>
    </row>
    <row r="76" spans="10:25" ht="15">
      <c r="J76" s="147"/>
      <c r="K76" s="146"/>
      <c r="L76" s="148"/>
      <c r="V76" s="19"/>
      <c r="Y76" s="18"/>
    </row>
    <row r="77" spans="10:25" ht="15">
      <c r="J77" s="147"/>
      <c r="K77" s="146"/>
      <c r="L77" s="148"/>
      <c r="V77" s="19"/>
      <c r="Y77" s="18"/>
    </row>
    <row r="78" spans="10:25" ht="15">
      <c r="J78" s="147"/>
      <c r="K78" s="146"/>
      <c r="L78" s="148"/>
      <c r="V78" s="19"/>
      <c r="Y78" s="18"/>
    </row>
    <row r="79" spans="10:25" ht="12.75">
      <c r="J79" s="150"/>
      <c r="K79" s="146"/>
      <c r="L79" s="151"/>
      <c r="V79" s="19"/>
      <c r="Y79" s="18"/>
    </row>
    <row r="80" spans="10:25" ht="12.75">
      <c r="J80" s="143"/>
      <c r="K80" s="152"/>
      <c r="L80" s="153"/>
      <c r="V80" s="19"/>
      <c r="Y80" s="18"/>
    </row>
    <row r="81" spans="10:25" ht="12.75">
      <c r="J81" s="143"/>
      <c r="K81" s="152"/>
      <c r="L81" s="153"/>
      <c r="V81" s="19"/>
      <c r="Y81" s="18"/>
    </row>
    <row r="82" spans="10:25" ht="18.75">
      <c r="J82" s="154" t="s">
        <v>164</v>
      </c>
      <c r="K82" s="154">
        <f>SUM(K59:K81)</f>
        <v>178</v>
      </c>
      <c r="L82" s="155">
        <f>SUM(L59:L81)</f>
        <v>2501831087</v>
      </c>
      <c r="V82" s="19"/>
      <c r="Y82" s="18"/>
    </row>
    <row r="83" spans="22:25" ht="12.75">
      <c r="V83" s="19"/>
      <c r="Y83" s="18"/>
    </row>
    <row r="84" spans="22:25" ht="12.75">
      <c r="V84" s="19"/>
      <c r="Y84" s="18"/>
    </row>
    <row r="85" spans="22:25" ht="12.75">
      <c r="V85" s="19"/>
      <c r="Y85" s="18"/>
    </row>
    <row r="86" spans="22:25" ht="12.75">
      <c r="V86" s="19"/>
      <c r="Y86" s="18"/>
    </row>
    <row r="87" spans="22:25" ht="12.75">
      <c r="V87" s="19"/>
      <c r="Y87" s="18"/>
    </row>
    <row r="88" spans="22:25" ht="12.75">
      <c r="V88" s="19"/>
      <c r="Y88" s="18"/>
    </row>
    <row r="89" spans="22:25" ht="12.75">
      <c r="V89" s="19"/>
      <c r="Y89" s="18"/>
    </row>
    <row r="90" spans="22:25" ht="12.75">
      <c r="V90" s="19"/>
      <c r="Y90" s="18"/>
    </row>
    <row r="91" spans="22:25" ht="12.75">
      <c r="V91" s="19"/>
      <c r="Y91" s="18"/>
    </row>
    <row r="92" spans="22:25" ht="12.75">
      <c r="V92" s="19"/>
      <c r="Y92" s="18"/>
    </row>
    <row r="93" spans="22:25" ht="12.75">
      <c r="V93" s="19"/>
      <c r="Y93" s="18"/>
    </row>
    <row r="94" spans="22:25" ht="12.75">
      <c r="V94" s="19"/>
      <c r="Y94" s="18"/>
    </row>
    <row r="95" spans="22:25" ht="12.75">
      <c r="V95" s="19"/>
      <c r="Y95" s="18"/>
    </row>
    <row r="96" spans="22:25" ht="12.75">
      <c r="V96" s="19"/>
      <c r="Y96" s="18"/>
    </row>
    <row r="97" spans="22:25" ht="12.75">
      <c r="V97" s="19"/>
      <c r="Y97" s="18"/>
    </row>
    <row r="98" spans="22:25" ht="12.75">
      <c r="V98" s="19"/>
      <c r="Y98" s="18"/>
    </row>
    <row r="99" spans="22:25" ht="12.75">
      <c r="V99" s="19"/>
      <c r="Y99" s="18"/>
    </row>
    <row r="100" spans="22:25" ht="12.75">
      <c r="V100" s="19"/>
      <c r="Y100" s="18"/>
    </row>
    <row r="101" spans="22:25" ht="12.75">
      <c r="V101" s="19"/>
      <c r="Y101" s="18"/>
    </row>
    <row r="102" spans="22:25" ht="12.75">
      <c r="V102" s="19"/>
      <c r="Y102" s="18"/>
    </row>
    <row r="103" spans="22:25" ht="12.75">
      <c r="V103" s="19"/>
      <c r="Y103" s="18"/>
    </row>
    <row r="104" spans="22:25" ht="12.75">
      <c r="V104" s="19"/>
      <c r="Y104" s="18"/>
    </row>
    <row r="105" spans="22:25" ht="12.75">
      <c r="V105" s="19"/>
      <c r="Y105" s="18"/>
    </row>
    <row r="106" spans="22:25" ht="12.75">
      <c r="V106" s="19"/>
      <c r="Y106" s="18"/>
    </row>
    <row r="107" spans="22:25" ht="12.75">
      <c r="V107" s="19"/>
      <c r="Y107" s="18"/>
    </row>
    <row r="108" spans="22:25" ht="12.75">
      <c r="V108" s="19"/>
      <c r="Y108" s="18"/>
    </row>
    <row r="109" spans="22:25" ht="12.75">
      <c r="V109" s="19"/>
      <c r="Y109" s="18"/>
    </row>
    <row r="110" spans="22:25" ht="12.75">
      <c r="V110" s="19"/>
      <c r="Y110" s="18"/>
    </row>
    <row r="111" spans="22:25" ht="12.75">
      <c r="V111" s="19"/>
      <c r="Y111" s="18"/>
    </row>
    <row r="112" spans="22:25" ht="12.75">
      <c r="V112" s="19"/>
      <c r="Y112" s="18"/>
    </row>
    <row r="113" spans="22:25" ht="12.75">
      <c r="V113" s="19"/>
      <c r="Y113" s="18"/>
    </row>
    <row r="114" spans="22:25" ht="12.75">
      <c r="V114" s="19"/>
      <c r="Y114" s="18"/>
    </row>
    <row r="115" spans="22:25" ht="12.75">
      <c r="V115" s="19"/>
      <c r="Y115" s="18"/>
    </row>
    <row r="116" spans="22:25" ht="12.75">
      <c r="V116" s="19"/>
      <c r="Y116" s="18"/>
    </row>
    <row r="117" spans="22:25" ht="12.75">
      <c r="V117" s="19"/>
      <c r="Y117" s="18"/>
    </row>
    <row r="118" spans="22:25" ht="12.75">
      <c r="V118" s="19"/>
      <c r="Y118" s="18"/>
    </row>
    <row r="119" spans="22:25" ht="12.75">
      <c r="V119" s="19"/>
      <c r="Y119" s="18"/>
    </row>
    <row r="120" spans="22:25" ht="12.75">
      <c r="V120" s="19"/>
      <c r="Y120" s="18"/>
    </row>
    <row r="121" spans="22:25" ht="12.75">
      <c r="V121" s="19"/>
      <c r="Y121" s="18"/>
    </row>
    <row r="122" spans="22:25" ht="12.75">
      <c r="V122" s="19"/>
      <c r="Y122" s="18"/>
    </row>
    <row r="123" spans="22:25" ht="12.75">
      <c r="V123" s="19"/>
      <c r="Y123" s="18"/>
    </row>
    <row r="124" spans="22:25" ht="12.75">
      <c r="V124" s="19"/>
      <c r="Y124" s="18"/>
    </row>
    <row r="125" spans="22:25" ht="12.75">
      <c r="V125" s="19"/>
      <c r="Y125" s="18"/>
    </row>
    <row r="126" spans="22:25" ht="12.75">
      <c r="V126" s="19"/>
      <c r="Y126" s="18"/>
    </row>
    <row r="127" spans="22:25" ht="12.75">
      <c r="V127" s="19"/>
      <c r="Y127" s="18"/>
    </row>
    <row r="128" spans="22:25" ht="12.75">
      <c r="V128" s="19"/>
      <c r="Y128" s="18"/>
    </row>
    <row r="129" spans="22:25" ht="12.75">
      <c r="V129" s="19"/>
      <c r="Y129" s="18"/>
    </row>
    <row r="130" spans="22:25" ht="12.75">
      <c r="V130" s="19"/>
      <c r="Y130" s="18"/>
    </row>
    <row r="131" spans="22:25" ht="12.75">
      <c r="V131" s="19"/>
      <c r="Y131" s="18"/>
    </row>
    <row r="132" spans="22:25" ht="12.75">
      <c r="V132" s="19"/>
      <c r="Y132" s="18"/>
    </row>
    <row r="133" spans="22:25" ht="12.75">
      <c r="V133" s="19"/>
      <c r="Y133" s="18"/>
    </row>
    <row r="134" spans="22:25" ht="12.75">
      <c r="V134" s="19"/>
      <c r="Y134" s="18"/>
    </row>
    <row r="135" spans="22:25" ht="12.75">
      <c r="V135" s="19"/>
      <c r="Y135" s="18"/>
    </row>
    <row r="136" spans="22:25" ht="12.75">
      <c r="V136" s="19"/>
      <c r="Y136" s="18"/>
    </row>
    <row r="137" spans="22:25" ht="12.75">
      <c r="V137" s="19"/>
      <c r="Y137" s="18"/>
    </row>
    <row r="138" spans="22:25" ht="12.75">
      <c r="V138" s="19"/>
      <c r="Y138" s="18"/>
    </row>
    <row r="139" spans="22:25" ht="12.75">
      <c r="V139" s="19"/>
      <c r="Y139" s="18"/>
    </row>
    <row r="140" spans="22:25" ht="12.75">
      <c r="V140" s="19"/>
      <c r="Y140" s="18"/>
    </row>
    <row r="141" spans="22:25" ht="12.75">
      <c r="V141" s="19"/>
      <c r="Y141" s="18"/>
    </row>
    <row r="142" spans="22:25" ht="12.75">
      <c r="V142" s="19"/>
      <c r="Y142" s="18"/>
    </row>
    <row r="143" spans="22:25" ht="12.75">
      <c r="V143" s="19"/>
      <c r="Y143" s="18"/>
    </row>
    <row r="144" spans="22:25" ht="12.75">
      <c r="V144" s="19"/>
      <c r="Y144" s="18"/>
    </row>
    <row r="145" spans="22:25" ht="12.75">
      <c r="V145" s="19"/>
      <c r="Y145" s="18"/>
    </row>
    <row r="146" spans="22:25" ht="12.75">
      <c r="V146" s="19"/>
      <c r="Y146" s="18"/>
    </row>
    <row r="147" spans="22:25" ht="12.75">
      <c r="V147" s="19"/>
      <c r="Y147" s="18"/>
    </row>
    <row r="148" spans="22:25" ht="12.75">
      <c r="V148" s="19"/>
      <c r="Y148" s="18"/>
    </row>
    <row r="149" spans="22:25" ht="12.75">
      <c r="V149" s="19"/>
      <c r="Y149" s="18"/>
    </row>
    <row r="150" spans="22:25" ht="12.75">
      <c r="V150" s="19"/>
      <c r="Y150" s="18"/>
    </row>
    <row r="151" spans="22:25" ht="12.75">
      <c r="V151" s="19"/>
      <c r="Y151" s="18"/>
    </row>
    <row r="152" spans="22:25" ht="12.75">
      <c r="V152" s="19"/>
      <c r="Y152" s="18"/>
    </row>
    <row r="153" spans="22:25" ht="12.75">
      <c r="V153" s="19"/>
      <c r="Y153" s="18"/>
    </row>
    <row r="154" spans="22:25" ht="12.75">
      <c r="V154" s="19"/>
      <c r="Y154" s="18"/>
    </row>
    <row r="155" spans="22:25" ht="12.75">
      <c r="V155" s="19"/>
      <c r="Y155" s="18"/>
    </row>
    <row r="156" spans="22:25" ht="12.75">
      <c r="V156" s="19"/>
      <c r="Y156" s="18"/>
    </row>
    <row r="157" spans="22:25" ht="12.75">
      <c r="V157" s="19"/>
      <c r="Y157" s="18"/>
    </row>
    <row r="158" spans="22:25" ht="12.75">
      <c r="V158" s="19"/>
      <c r="Y158" s="18"/>
    </row>
    <row r="159" spans="22:25" ht="12.75">
      <c r="V159" s="19"/>
      <c r="Y159" s="18"/>
    </row>
    <row r="160" spans="22:25" ht="12.75">
      <c r="V160" s="19"/>
      <c r="Y160" s="18"/>
    </row>
    <row r="161" spans="22:25" ht="12.75">
      <c r="V161" s="19"/>
      <c r="Y161" s="18"/>
    </row>
    <row r="162" spans="22:25" ht="12.75">
      <c r="V162" s="19"/>
      <c r="Y162" s="18"/>
    </row>
    <row r="163" spans="22:25" ht="12.75">
      <c r="V163" s="19"/>
      <c r="Y163" s="18"/>
    </row>
    <row r="164" spans="22:25" ht="12.75">
      <c r="V164" s="19"/>
      <c r="Y164" s="18"/>
    </row>
    <row r="165" spans="22:25" ht="12.75">
      <c r="V165" s="19"/>
      <c r="Y165" s="18"/>
    </row>
    <row r="166" spans="22:25" ht="12.75">
      <c r="V166" s="19"/>
      <c r="Y166" s="18"/>
    </row>
    <row r="167" spans="22:25" ht="12.75">
      <c r="V167" s="19"/>
      <c r="Y167" s="18"/>
    </row>
    <row r="168" spans="22:25" ht="12.75">
      <c r="V168" s="19"/>
      <c r="Y168" s="18"/>
    </row>
    <row r="169" spans="22:25" ht="12.75">
      <c r="V169" s="19"/>
      <c r="Y169" s="18"/>
    </row>
    <row r="170" spans="22:25" ht="12.75">
      <c r="V170" s="19"/>
      <c r="Y170" s="18"/>
    </row>
    <row r="171" spans="22:25" ht="12.75">
      <c r="V171" s="19"/>
      <c r="Y171" s="18"/>
    </row>
    <row r="172" spans="22:25" ht="12.75">
      <c r="V172" s="19"/>
      <c r="Y172" s="18"/>
    </row>
    <row r="173" spans="22:25" ht="12.75">
      <c r="V173" s="19"/>
      <c r="Y173" s="18"/>
    </row>
    <row r="174" spans="22:25" ht="12.75">
      <c r="V174" s="19"/>
      <c r="Y174" s="18"/>
    </row>
    <row r="175" spans="22:25" ht="12.75">
      <c r="V175" s="19"/>
      <c r="Y175" s="18"/>
    </row>
    <row r="176" spans="22:25" ht="12.75">
      <c r="V176" s="19"/>
      <c r="Y176" s="18"/>
    </row>
    <row r="177" spans="22:25" ht="12.75">
      <c r="V177" s="19"/>
      <c r="Y177" s="18"/>
    </row>
    <row r="178" spans="22:25" ht="12.75">
      <c r="V178" s="19"/>
      <c r="Y178" s="18"/>
    </row>
    <row r="179" spans="22:25" ht="12.75">
      <c r="V179" s="19"/>
      <c r="Y179" s="18"/>
    </row>
    <row r="180" spans="22:25" ht="12.75">
      <c r="V180" s="19"/>
      <c r="Y180" s="18"/>
    </row>
    <row r="181" spans="22:25" ht="12.75">
      <c r="V181" s="19"/>
      <c r="Y181" s="18"/>
    </row>
    <row r="182" spans="22:25" ht="12.75">
      <c r="V182" s="19"/>
      <c r="Y182" s="18"/>
    </row>
    <row r="183" spans="22:25" ht="12.75">
      <c r="V183" s="19"/>
      <c r="Y183" s="18"/>
    </row>
    <row r="184" spans="22:25" ht="12.75">
      <c r="V184" s="19"/>
      <c r="Y184" s="18"/>
    </row>
    <row r="185" spans="22:25" ht="12.75">
      <c r="V185" s="19"/>
      <c r="Y185" s="18"/>
    </row>
    <row r="186" spans="22:25" ht="12.75">
      <c r="V186" s="19"/>
      <c r="Y186" s="18"/>
    </row>
    <row r="187" spans="22:25" ht="12.75">
      <c r="V187" s="19"/>
      <c r="Y187" s="18"/>
    </row>
    <row r="188" spans="22:25" ht="12.75">
      <c r="V188" s="19"/>
      <c r="Y188" s="18"/>
    </row>
    <row r="189" spans="22:25" ht="12.75">
      <c r="V189" s="19"/>
      <c r="Y189" s="18"/>
    </row>
    <row r="190" spans="22:25" ht="12.75">
      <c r="V190" s="19"/>
      <c r="Y190" s="18"/>
    </row>
    <row r="191" spans="22:25" ht="12.75">
      <c r="V191" s="19"/>
      <c r="Y191" s="18"/>
    </row>
    <row r="192" spans="22:25" ht="12.75">
      <c r="V192" s="19"/>
      <c r="Y192" s="18"/>
    </row>
    <row r="193" spans="22:25" ht="12.75">
      <c r="V193" s="19"/>
      <c r="Y193" s="18"/>
    </row>
    <row r="194" spans="22:25" ht="12.75">
      <c r="V194" s="19"/>
      <c r="Y194" s="18"/>
    </row>
    <row r="195" spans="22:25" ht="12.75">
      <c r="V195" s="19"/>
      <c r="Y195" s="18"/>
    </row>
    <row r="196" spans="22:25" ht="12.75">
      <c r="V196" s="19"/>
      <c r="Y196" s="18"/>
    </row>
    <row r="197" spans="22:25" ht="12.75">
      <c r="V197" s="19"/>
      <c r="Y197" s="18"/>
    </row>
    <row r="198" spans="22:25" ht="12.75">
      <c r="V198" s="19"/>
      <c r="Y198" s="18"/>
    </row>
    <row r="199" spans="22:25" ht="12.75">
      <c r="V199" s="19"/>
      <c r="Y199" s="18"/>
    </row>
    <row r="200" spans="22:25" ht="12.75">
      <c r="V200" s="19"/>
      <c r="Y200" s="18"/>
    </row>
    <row r="201" spans="22:25" ht="12.75">
      <c r="V201" s="19"/>
      <c r="Y201" s="18"/>
    </row>
    <row r="202" spans="22:25" ht="12.75">
      <c r="V202" s="19"/>
      <c r="Y202" s="18"/>
    </row>
    <row r="203" spans="22:25" ht="12.75">
      <c r="V203" s="19"/>
      <c r="Y203" s="18"/>
    </row>
    <row r="204" spans="22:25" ht="12.75">
      <c r="V204" s="19"/>
      <c r="Y204" s="18"/>
    </row>
    <row r="205" spans="22:25" ht="12.75">
      <c r="V205" s="19"/>
      <c r="Y205" s="18"/>
    </row>
    <row r="206" spans="22:25" ht="12.75">
      <c r="V206" s="19"/>
      <c r="Y206" s="18"/>
    </row>
    <row r="207" spans="22:25" ht="12.75">
      <c r="V207" s="19"/>
      <c r="Y207" s="18"/>
    </row>
    <row r="208" spans="22:25" ht="12.75">
      <c r="V208" s="19"/>
      <c r="Y208" s="18"/>
    </row>
    <row r="209" spans="22:25" ht="12.75">
      <c r="V209" s="19"/>
      <c r="Y209" s="18"/>
    </row>
    <row r="210" spans="22:25" ht="12.75">
      <c r="V210" s="19"/>
      <c r="Y210" s="18"/>
    </row>
    <row r="211" spans="22:25" ht="12.75">
      <c r="V211" s="19"/>
      <c r="Y211" s="18"/>
    </row>
    <row r="212" spans="22:25" ht="12.75">
      <c r="V212" s="19"/>
      <c r="Y212" s="18"/>
    </row>
    <row r="213" spans="22:25" ht="12.75">
      <c r="V213" s="19"/>
      <c r="Y213" s="18"/>
    </row>
    <row r="214" spans="22:25" ht="12.75">
      <c r="V214" s="19"/>
      <c r="Y214" s="18"/>
    </row>
    <row r="215" spans="22:25" ht="12.75">
      <c r="V215" s="19"/>
      <c r="Y215" s="18"/>
    </row>
    <row r="216" spans="22:25" ht="12.75">
      <c r="V216" s="19"/>
      <c r="Y216" s="18"/>
    </row>
  </sheetData>
  <mergeCells count="33">
    <mergeCell ref="B8:D8"/>
    <mergeCell ref="E8:G8"/>
    <mergeCell ref="A1:G1"/>
    <mergeCell ref="A2:G5"/>
    <mergeCell ref="A6:G6"/>
    <mergeCell ref="B7:D7"/>
    <mergeCell ref="E7:G7"/>
    <mergeCell ref="A9:G9"/>
    <mergeCell ref="A10:G10"/>
    <mergeCell ref="A11:G11"/>
    <mergeCell ref="A12:G12"/>
    <mergeCell ref="A13:C13"/>
    <mergeCell ref="D13:G13"/>
    <mergeCell ref="B24:C24"/>
    <mergeCell ref="A14:C15"/>
    <mergeCell ref="D14:G15"/>
    <mergeCell ref="A16:C16"/>
    <mergeCell ref="D16:G16"/>
    <mergeCell ref="A17:C18"/>
    <mergeCell ref="D17:G18"/>
    <mergeCell ref="A19:G19"/>
    <mergeCell ref="B20:E20"/>
    <mergeCell ref="B21:C21"/>
    <mergeCell ref="B22:C22"/>
    <mergeCell ref="B23:C23"/>
    <mergeCell ref="J34:L34"/>
    <mergeCell ref="J58:L58"/>
    <mergeCell ref="A25:G25"/>
    <mergeCell ref="A26:G27"/>
    <mergeCell ref="A28:H28"/>
    <mergeCell ref="B29:F29"/>
    <mergeCell ref="B30:F30"/>
    <mergeCell ref="B31:F31"/>
  </mergeCells>
  <dataValidations count="1">
    <dataValidation type="list" allowBlank="1" showInputMessage="1" showErrorMessage="1" sqref="E8">
      <formula1>$J$2:$J$8</formula1>
    </dataValidation>
  </dataValidations>
  <hyperlinks>
    <hyperlink ref="A8" location="'Consolidado 2017'!A1" display="'Consolidado 2017'!A1"/>
  </hyperlink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Z11"/>
  <sheetViews>
    <sheetView showGridLines="0" zoomScale="90" zoomScaleNormal="90" workbookViewId="0" topLeftCell="A1">
      <selection activeCell="C4" sqref="C4:G4"/>
    </sheetView>
  </sheetViews>
  <sheetFormatPr defaultColWidth="11.421875" defaultRowHeight="12.75"/>
  <cols>
    <col min="1" max="1" width="15.421875" style="1" customWidth="1"/>
    <col min="2" max="2" width="14.57421875" style="1" customWidth="1"/>
    <col min="3" max="3" width="21.421875" style="1" customWidth="1"/>
    <col min="4" max="4" width="17.8515625" style="1" customWidth="1"/>
    <col min="5" max="5" width="19.00390625" style="1" customWidth="1"/>
    <col min="6" max="6" width="11.421875" style="1" customWidth="1"/>
    <col min="7" max="7" width="17.421875" style="1" bestFit="1" customWidth="1"/>
    <col min="8" max="8" width="18.00390625" style="1" customWidth="1"/>
    <col min="9" max="13" width="11.421875" style="1" customWidth="1"/>
    <col min="14" max="14" width="15.8515625" style="1" bestFit="1" customWidth="1"/>
    <col min="15" max="16384" width="11.421875" style="1" customWidth="1"/>
  </cols>
  <sheetData>
    <row r="1" spans="1:26" s="204" customFormat="1" ht="15.75" customHeight="1">
      <c r="A1" s="213"/>
      <c r="B1" s="214"/>
      <c r="C1" s="217" t="s">
        <v>33</v>
      </c>
      <c r="D1" s="218"/>
      <c r="E1" s="218"/>
      <c r="F1" s="218"/>
      <c r="G1" s="218"/>
      <c r="H1" s="202"/>
      <c r="I1" s="202"/>
      <c r="J1" s="202"/>
      <c r="K1" s="202"/>
      <c r="L1" s="202"/>
      <c r="M1" s="202"/>
      <c r="N1" s="202"/>
      <c r="O1" s="202"/>
      <c r="P1" s="202"/>
      <c r="Q1" s="202"/>
      <c r="R1" s="202"/>
      <c r="S1" s="202"/>
      <c r="T1" s="202"/>
      <c r="U1" s="203"/>
      <c r="V1" s="203"/>
      <c r="W1" s="203"/>
      <c r="X1" s="203"/>
      <c r="Y1" s="203"/>
      <c r="Z1" s="203"/>
    </row>
    <row r="2" spans="1:26" s="204" customFormat="1" ht="15.75" customHeight="1">
      <c r="A2" s="215"/>
      <c r="B2" s="214"/>
      <c r="C2" s="217" t="s">
        <v>32</v>
      </c>
      <c r="D2" s="218"/>
      <c r="E2" s="218"/>
      <c r="F2" s="218"/>
      <c r="G2" s="218"/>
      <c r="H2" s="202"/>
      <c r="I2" s="202"/>
      <c r="J2" s="202"/>
      <c r="K2" s="202"/>
      <c r="L2" s="202"/>
      <c r="M2" s="202"/>
      <c r="N2" s="202"/>
      <c r="O2" s="202"/>
      <c r="P2" s="202"/>
      <c r="Q2" s="202"/>
      <c r="R2" s="202"/>
      <c r="S2" s="202"/>
      <c r="T2" s="202"/>
      <c r="U2" s="203"/>
      <c r="V2" s="203"/>
      <c r="W2" s="203"/>
      <c r="X2" s="203"/>
      <c r="Y2" s="203"/>
      <c r="Z2" s="203"/>
    </row>
    <row r="3" spans="1:26" s="204" customFormat="1" ht="15.75" customHeight="1">
      <c r="A3" s="215"/>
      <c r="B3" s="214"/>
      <c r="C3" s="205"/>
      <c r="D3" s="206"/>
      <c r="E3" s="207"/>
      <c r="F3" s="207"/>
      <c r="G3" s="207"/>
      <c r="H3" s="202"/>
      <c r="I3" s="202"/>
      <c r="J3" s="202"/>
      <c r="K3" s="202"/>
      <c r="L3" s="202"/>
      <c r="M3" s="202"/>
      <c r="N3" s="202"/>
      <c r="O3" s="202"/>
      <c r="P3" s="202"/>
      <c r="Q3" s="202"/>
      <c r="R3" s="202"/>
      <c r="S3" s="202"/>
      <c r="T3" s="202"/>
      <c r="U3" s="203"/>
      <c r="V3" s="203"/>
      <c r="W3" s="203"/>
      <c r="X3" s="203"/>
      <c r="Y3" s="203"/>
      <c r="Z3" s="203"/>
    </row>
    <row r="4" spans="1:26" s="204" customFormat="1" ht="15.75" customHeight="1">
      <c r="A4" s="215"/>
      <c r="B4" s="214"/>
      <c r="C4" s="217" t="s">
        <v>31</v>
      </c>
      <c r="D4" s="218"/>
      <c r="E4" s="218"/>
      <c r="F4" s="218"/>
      <c r="G4" s="218"/>
      <c r="H4" s="202"/>
      <c r="I4" s="202"/>
      <c r="J4" s="202"/>
      <c r="K4" s="202"/>
      <c r="L4" s="202"/>
      <c r="M4" s="202"/>
      <c r="N4" s="202"/>
      <c r="O4" s="202"/>
      <c r="P4" s="202"/>
      <c r="Q4" s="202"/>
      <c r="R4" s="202"/>
      <c r="S4" s="202"/>
      <c r="T4" s="202"/>
      <c r="U4" s="203"/>
      <c r="V4" s="203"/>
      <c r="W4" s="203"/>
      <c r="X4" s="203"/>
      <c r="Y4" s="203"/>
      <c r="Z4" s="203"/>
    </row>
    <row r="5" spans="1:26" s="204" customFormat="1" ht="15.75" customHeight="1">
      <c r="A5" s="215"/>
      <c r="B5" s="214"/>
      <c r="C5" s="217" t="s">
        <v>357</v>
      </c>
      <c r="D5" s="218"/>
      <c r="E5" s="218"/>
      <c r="F5" s="218"/>
      <c r="G5" s="218"/>
      <c r="H5" s="202"/>
      <c r="I5" s="202"/>
      <c r="J5" s="202"/>
      <c r="K5" s="202"/>
      <c r="L5" s="202"/>
      <c r="M5" s="202"/>
      <c r="N5" s="202"/>
      <c r="O5" s="202"/>
      <c r="P5" s="202"/>
      <c r="Q5" s="202"/>
      <c r="R5" s="202"/>
      <c r="S5" s="202"/>
      <c r="T5" s="202"/>
      <c r="U5" s="203"/>
      <c r="V5" s="203"/>
      <c r="W5" s="203"/>
      <c r="X5" s="203"/>
      <c r="Y5" s="203"/>
      <c r="Z5" s="203"/>
    </row>
    <row r="6" spans="1:26" s="204" customFormat="1" ht="15.75" customHeight="1">
      <c r="A6" s="216"/>
      <c r="B6" s="214"/>
      <c r="C6" s="219" t="s">
        <v>358</v>
      </c>
      <c r="D6" s="220"/>
      <c r="E6" s="220"/>
      <c r="F6" s="220"/>
      <c r="G6" s="220"/>
      <c r="H6" s="202"/>
      <c r="I6" s="202"/>
      <c r="J6" s="202"/>
      <c r="K6" s="202"/>
      <c r="L6" s="202"/>
      <c r="M6" s="202"/>
      <c r="N6" s="202"/>
      <c r="O6" s="202"/>
      <c r="P6" s="202"/>
      <c r="Q6" s="202"/>
      <c r="R6" s="202"/>
      <c r="S6" s="202"/>
      <c r="T6" s="202"/>
      <c r="U6" s="203"/>
      <c r="V6" s="203"/>
      <c r="W6" s="203"/>
      <c r="X6" s="203"/>
      <c r="Y6" s="203"/>
      <c r="Z6" s="203"/>
    </row>
    <row r="7" spans="1:20" s="16" customFormat="1" ht="32.1" customHeight="1">
      <c r="A7" s="209" t="s">
        <v>30</v>
      </c>
      <c r="B7" s="209" t="s">
        <v>29</v>
      </c>
      <c r="C7" s="208" t="s">
        <v>28</v>
      </c>
      <c r="D7" s="208" t="s">
        <v>27</v>
      </c>
      <c r="E7" s="208" t="s">
        <v>26</v>
      </c>
      <c r="F7" s="208" t="s">
        <v>25</v>
      </c>
      <c r="G7" s="208" t="s">
        <v>24</v>
      </c>
      <c r="H7" s="209" t="s">
        <v>207</v>
      </c>
      <c r="I7" s="209"/>
      <c r="J7" s="209"/>
      <c r="K7" s="209"/>
      <c r="L7" s="209"/>
      <c r="M7" s="209"/>
      <c r="N7" s="209"/>
      <c r="O7" s="209"/>
      <c r="P7" s="209"/>
      <c r="Q7" s="209"/>
      <c r="R7" s="209"/>
      <c r="S7" s="209"/>
      <c r="T7" s="209" t="s">
        <v>23</v>
      </c>
    </row>
    <row r="8" spans="1:20" s="16" customFormat="1" ht="32.1" customHeight="1">
      <c r="A8" s="209"/>
      <c r="B8" s="209"/>
      <c r="C8" s="209"/>
      <c r="D8" s="209"/>
      <c r="E8" s="209"/>
      <c r="F8" s="209"/>
      <c r="G8" s="209"/>
      <c r="H8" s="17" t="s">
        <v>22</v>
      </c>
      <c r="I8" s="17" t="s">
        <v>21</v>
      </c>
      <c r="J8" s="17" t="s">
        <v>20</v>
      </c>
      <c r="K8" s="17" t="s">
        <v>19</v>
      </c>
      <c r="L8" s="17" t="s">
        <v>18</v>
      </c>
      <c r="M8" s="17" t="s">
        <v>17</v>
      </c>
      <c r="N8" s="17" t="s">
        <v>16</v>
      </c>
      <c r="O8" s="17" t="s">
        <v>15</v>
      </c>
      <c r="P8" s="17" t="s">
        <v>14</v>
      </c>
      <c r="Q8" s="17" t="s">
        <v>13</v>
      </c>
      <c r="R8" s="17" t="s">
        <v>12</v>
      </c>
      <c r="S8" s="17" t="s">
        <v>11</v>
      </c>
      <c r="T8" s="209"/>
    </row>
    <row r="9" spans="1:20" s="2" customFormat="1" ht="117" customHeight="1">
      <c r="A9" s="210" t="s">
        <v>10</v>
      </c>
      <c r="B9" s="10"/>
      <c r="C9" s="15" t="s">
        <v>9</v>
      </c>
      <c r="D9" s="7" t="s">
        <v>8</v>
      </c>
      <c r="E9" s="8" t="s">
        <v>7</v>
      </c>
      <c r="F9" s="7" t="s">
        <v>6</v>
      </c>
      <c r="G9" s="13">
        <v>0.9</v>
      </c>
      <c r="H9" s="14">
        <f>+'Cump.act.artis 2020'!C22</f>
        <v>1</v>
      </c>
      <c r="I9" s="13"/>
      <c r="J9" s="13"/>
      <c r="K9" s="14">
        <f>+'Cump.act.artis 2020'!C23</f>
        <v>0.11764705882352941</v>
      </c>
      <c r="L9" s="13"/>
      <c r="M9" s="13"/>
      <c r="N9" s="14">
        <f>+'Cump.act.artis 2020'!C24</f>
        <v>0.29411764705882354</v>
      </c>
      <c r="O9" s="13"/>
      <c r="P9" s="13"/>
      <c r="Q9" s="14">
        <f>+'Cump.act.artis 2020'!C25</f>
        <v>0.8235294117647058</v>
      </c>
      <c r="R9" s="13"/>
      <c r="S9" s="13"/>
      <c r="T9" s="13"/>
    </row>
    <row r="10" spans="1:20" s="2" customFormat="1" ht="123" customHeight="1">
      <c r="A10" s="211"/>
      <c r="B10" s="10"/>
      <c r="C10" s="9" t="s">
        <v>5</v>
      </c>
      <c r="D10" s="8" t="s">
        <v>4</v>
      </c>
      <c r="E10" s="8" t="s">
        <v>3</v>
      </c>
      <c r="F10" s="7" t="s">
        <v>0</v>
      </c>
      <c r="G10" s="12">
        <v>10</v>
      </c>
      <c r="H10" s="11">
        <f>+'Proyecc.artisti 2020'!C22</f>
        <v>18</v>
      </c>
      <c r="I10" s="4"/>
      <c r="J10" s="4"/>
      <c r="K10" s="4"/>
      <c r="L10" s="4"/>
      <c r="M10" s="4"/>
      <c r="N10" s="11">
        <f>+'Proyecc.artisti 2020'!C23</f>
        <v>1</v>
      </c>
      <c r="O10" s="5"/>
      <c r="P10" s="4"/>
      <c r="Q10" s="4"/>
      <c r="R10" s="5"/>
      <c r="S10" s="4"/>
      <c r="T10" s="3"/>
    </row>
    <row r="11" spans="1:20" s="2" customFormat="1" ht="72.75" customHeight="1">
      <c r="A11" s="212"/>
      <c r="B11" s="10"/>
      <c r="C11" s="9" t="s">
        <v>2</v>
      </c>
      <c r="D11" s="8" t="s">
        <v>2</v>
      </c>
      <c r="E11" s="8" t="s">
        <v>1</v>
      </c>
      <c r="F11" s="7" t="s">
        <v>0</v>
      </c>
      <c r="G11" s="177">
        <v>489789670</v>
      </c>
      <c r="H11" s="6">
        <f>+'Ingres. X Activ.Extens 2020'!D22</f>
        <v>1034289063</v>
      </c>
      <c r="I11" s="4"/>
      <c r="J11" s="4"/>
      <c r="K11" s="4"/>
      <c r="L11" s="4"/>
      <c r="M11" s="4"/>
      <c r="N11" s="6">
        <f>'Ingres. X Activ.Extens 2020'!D23</f>
        <v>803324680</v>
      </c>
      <c r="O11" s="5"/>
      <c r="P11" s="4"/>
      <c r="Q11" s="5"/>
      <c r="R11" s="5"/>
      <c r="S11" s="4"/>
      <c r="T11" s="3"/>
    </row>
  </sheetData>
  <mergeCells count="16">
    <mergeCell ref="G7:G8"/>
    <mergeCell ref="H7:S7"/>
    <mergeCell ref="T7:T8"/>
    <mergeCell ref="A9:A11"/>
    <mergeCell ref="A7:A8"/>
    <mergeCell ref="B7:B8"/>
    <mergeCell ref="C7:C8"/>
    <mergeCell ref="D7:D8"/>
    <mergeCell ref="E7:E8"/>
    <mergeCell ref="F7:F8"/>
    <mergeCell ref="A1:B6"/>
    <mergeCell ref="C1:G1"/>
    <mergeCell ref="C2:G2"/>
    <mergeCell ref="C4:G4"/>
    <mergeCell ref="C5:G5"/>
    <mergeCell ref="C6:G6"/>
  </mergeCells>
  <hyperlinks>
    <hyperlink ref="C10" location="'Proyecc.artisti 2020'!A1" display="Proyección artistica"/>
    <hyperlink ref="C9" location="'Cump.act.artis 2020'!A1" display="Cumplimiento de actividades artisticas"/>
    <hyperlink ref="C11" location="'Ingres. X Activ.Extens 2020'!A1" display="Ingresos por actividades de extensión"/>
  </hyperlinks>
  <printOptions horizontalCentered="1"/>
  <pageMargins left="0.1968503937007874" right="0.15748031496062992" top="0.43" bottom="0.5905511811023623" header="0.31496062992125984" footer="0.31496062992125984"/>
  <pageSetup horizontalDpi="144" verticalDpi="144" orientation="portrait" paperSize="9" scale="85"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BM116"/>
  <sheetViews>
    <sheetView showGridLines="0" zoomScale="90" zoomScaleNormal="90" workbookViewId="0" topLeftCell="A1">
      <selection activeCell="B34" sqref="B34:F34"/>
    </sheetView>
  </sheetViews>
  <sheetFormatPr defaultColWidth="11.421875" defaultRowHeight="12.75"/>
  <cols>
    <col min="1" max="1" width="29.7109375" style="18" customWidth="1"/>
    <col min="2" max="2" width="43.7109375" style="18" customWidth="1"/>
    <col min="3" max="3" width="47.7109375" style="18" customWidth="1"/>
    <col min="4" max="4" width="13.7109375" style="18" customWidth="1"/>
    <col min="5" max="5" width="14.28125" style="18" customWidth="1"/>
    <col min="6" max="6" width="12.57421875" style="18" customWidth="1"/>
    <col min="7" max="7" width="11.00390625" style="18" bestFit="1" customWidth="1"/>
    <col min="8" max="8" width="20.140625" style="18" customWidth="1"/>
    <col min="9" max="9" width="26.57421875" style="18" customWidth="1"/>
    <col min="10" max="10" width="22.421875" style="18" customWidth="1"/>
    <col min="11" max="11" width="48.7109375" style="18" customWidth="1"/>
    <col min="12" max="12" width="52.7109375" style="18" customWidth="1"/>
    <col min="13" max="13" width="59.421875" style="18" customWidth="1"/>
    <col min="14" max="17" width="5.7109375" style="18" customWidth="1"/>
    <col min="18" max="18" width="6.7109375" style="18" customWidth="1"/>
    <col min="19" max="23" width="5.7109375" style="18" customWidth="1"/>
    <col min="24" max="24" width="6.7109375" style="18" customWidth="1"/>
    <col min="25" max="29" width="5.7109375" style="18" customWidth="1"/>
    <col min="30" max="30" width="6.7109375" style="18" customWidth="1"/>
    <col min="31" max="31" width="5.7109375" style="19" customWidth="1"/>
    <col min="32" max="35" width="5.7109375" style="18" customWidth="1"/>
    <col min="36" max="44" width="6.7109375" style="18" customWidth="1"/>
    <col min="45" max="62" width="5.7109375" style="18" customWidth="1"/>
    <col min="63" max="63" width="6.7109375" style="18" customWidth="1"/>
    <col min="64" max="68" width="5.7109375" style="18" customWidth="1"/>
    <col min="69" max="69" width="52.7109375" style="18" customWidth="1"/>
    <col min="70" max="74" width="5.7109375" style="18" customWidth="1"/>
    <col min="75" max="75" width="6.7109375" style="18" customWidth="1"/>
    <col min="76" max="80" width="5.7109375" style="18" customWidth="1"/>
    <col min="81" max="81" width="6.7109375" style="18" customWidth="1"/>
    <col min="82" max="93" width="5.7109375" style="18" customWidth="1"/>
    <col min="94" max="16384" width="11.421875" style="18" customWidth="1"/>
  </cols>
  <sheetData>
    <row r="1" spans="1:11" ht="12.75">
      <c r="A1" s="258"/>
      <c r="B1" s="258"/>
      <c r="C1" s="258"/>
      <c r="D1" s="258"/>
      <c r="E1" s="258"/>
      <c r="F1" s="258"/>
      <c r="G1" s="258"/>
      <c r="H1" s="64"/>
      <c r="I1" s="64"/>
      <c r="J1" s="64"/>
      <c r="K1" s="75"/>
    </row>
    <row r="2" spans="1:11" ht="12.75" customHeight="1">
      <c r="A2" s="259" t="s">
        <v>124</v>
      </c>
      <c r="B2" s="259"/>
      <c r="C2" s="259"/>
      <c r="D2" s="259"/>
      <c r="E2" s="259"/>
      <c r="F2" s="259"/>
      <c r="G2" s="259"/>
      <c r="H2" s="64"/>
      <c r="I2" s="64"/>
      <c r="J2" s="64"/>
      <c r="K2" s="75"/>
    </row>
    <row r="3" spans="1:12" ht="12.75" customHeight="1">
      <c r="A3" s="259"/>
      <c r="B3" s="259"/>
      <c r="C3" s="259"/>
      <c r="D3" s="259"/>
      <c r="E3" s="259"/>
      <c r="F3" s="259"/>
      <c r="G3" s="259"/>
      <c r="H3" s="64"/>
      <c r="I3" s="64"/>
      <c r="J3" s="64"/>
      <c r="K3" s="75"/>
      <c r="L3" s="18" t="s">
        <v>117</v>
      </c>
    </row>
    <row r="4" spans="1:12" ht="12.75" customHeight="1">
      <c r="A4" s="259"/>
      <c r="B4" s="259"/>
      <c r="C4" s="259"/>
      <c r="D4" s="259"/>
      <c r="E4" s="259"/>
      <c r="F4" s="259"/>
      <c r="G4" s="259"/>
      <c r="H4" s="64"/>
      <c r="I4" s="64"/>
      <c r="J4" s="64"/>
      <c r="K4" s="75"/>
      <c r="L4" s="18" t="s">
        <v>123</v>
      </c>
    </row>
    <row r="5" spans="1:12" ht="12.75" customHeight="1">
      <c r="A5" s="259"/>
      <c r="B5" s="259"/>
      <c r="C5" s="259"/>
      <c r="D5" s="259"/>
      <c r="E5" s="259"/>
      <c r="F5" s="259"/>
      <c r="G5" s="259"/>
      <c r="H5" s="64"/>
      <c r="I5" s="64"/>
      <c r="J5" s="64"/>
      <c r="K5" s="75"/>
      <c r="L5" s="18" t="s">
        <v>122</v>
      </c>
    </row>
    <row r="6" spans="1:31" s="82" customFormat="1" ht="15" customHeight="1">
      <c r="A6" s="239" t="s">
        <v>121</v>
      </c>
      <c r="B6" s="239"/>
      <c r="C6" s="239"/>
      <c r="D6" s="239"/>
      <c r="E6" s="239"/>
      <c r="F6" s="239"/>
      <c r="G6" s="239"/>
      <c r="H6" s="64"/>
      <c r="I6" s="64"/>
      <c r="J6" s="64"/>
      <c r="K6" s="75"/>
      <c r="AE6" s="83"/>
    </row>
    <row r="7" spans="1:65" ht="15" customHeight="1">
      <c r="A7" s="81" t="s">
        <v>120</v>
      </c>
      <c r="B7" s="256" t="s">
        <v>119</v>
      </c>
      <c r="C7" s="256"/>
      <c r="D7" s="256"/>
      <c r="E7" s="243" t="s">
        <v>118</v>
      </c>
      <c r="F7" s="243"/>
      <c r="G7" s="243"/>
      <c r="H7" s="64"/>
      <c r="I7" s="64"/>
      <c r="J7" s="64"/>
      <c r="K7" s="75"/>
      <c r="BK7" s="77"/>
      <c r="BL7" s="77"/>
      <c r="BM7" s="77"/>
    </row>
    <row r="8" spans="1:65" ht="46.5" customHeight="1">
      <c r="A8" s="80" t="str">
        <f>'[1]Consolidado 2016'!C9</f>
        <v>Cumplimiento de actividades artisticas</v>
      </c>
      <c r="B8" s="257">
        <f>'[1]Consolidado 2018'!G9</f>
        <v>0.9</v>
      </c>
      <c r="C8" s="257"/>
      <c r="D8" s="257"/>
      <c r="E8" s="242" t="s">
        <v>117</v>
      </c>
      <c r="F8" s="242"/>
      <c r="G8" s="242"/>
      <c r="H8" s="64"/>
      <c r="I8" s="64"/>
      <c r="J8" s="64"/>
      <c r="K8" s="75"/>
      <c r="BK8" s="77"/>
      <c r="BL8" s="79"/>
      <c r="BM8" s="77"/>
    </row>
    <row r="9" spans="1:65" ht="14.25" customHeight="1">
      <c r="A9" s="243" t="s">
        <v>116</v>
      </c>
      <c r="B9" s="243"/>
      <c r="C9" s="243"/>
      <c r="D9" s="243"/>
      <c r="E9" s="243"/>
      <c r="F9" s="243"/>
      <c r="G9" s="243"/>
      <c r="H9" s="64"/>
      <c r="I9" s="64"/>
      <c r="J9" s="64"/>
      <c r="K9" s="75"/>
      <c r="BK9" s="77"/>
      <c r="BL9" s="78"/>
      <c r="BM9" s="77"/>
    </row>
    <row r="10" spans="1:65" ht="32.25" customHeight="1">
      <c r="A10" s="254" t="str">
        <f>'[1]Consolidado 2018'!E9</f>
        <v>Determinar el porcentaje de las actividades artisticas que se realizan a tiempo</v>
      </c>
      <c r="B10" s="254"/>
      <c r="C10" s="254"/>
      <c r="D10" s="254"/>
      <c r="E10" s="254"/>
      <c r="F10" s="254"/>
      <c r="G10" s="254"/>
      <c r="H10" s="64"/>
      <c r="I10" s="64"/>
      <c r="J10" s="64"/>
      <c r="K10" s="75"/>
      <c r="BK10" s="77"/>
      <c r="BL10" s="78"/>
      <c r="BM10" s="77"/>
    </row>
    <row r="11" spans="1:65" ht="14.25" customHeight="1">
      <c r="A11" s="243" t="s">
        <v>115</v>
      </c>
      <c r="B11" s="243"/>
      <c r="C11" s="243"/>
      <c r="D11" s="243"/>
      <c r="E11" s="243"/>
      <c r="F11" s="243"/>
      <c r="G11" s="243"/>
      <c r="H11" s="64"/>
      <c r="I11" s="64"/>
      <c r="J11" s="64"/>
      <c r="K11" s="75"/>
      <c r="BK11" s="77"/>
      <c r="BL11" s="78"/>
      <c r="BM11" s="77"/>
    </row>
    <row r="12" spans="1:65" ht="32.25" customHeight="1">
      <c r="A12" s="255" t="str">
        <f>'[1]Consolidado 2018'!D9</f>
        <v xml:space="preserve">Actividades artisticas ejecutadas a tiempo *100/actividades artisticas programadas </v>
      </c>
      <c r="B12" s="254"/>
      <c r="C12" s="254"/>
      <c r="D12" s="254"/>
      <c r="E12" s="254"/>
      <c r="F12" s="254"/>
      <c r="G12" s="254"/>
      <c r="H12" s="64"/>
      <c r="I12" s="64"/>
      <c r="J12" s="64"/>
      <c r="K12" s="75"/>
      <c r="BK12" s="77"/>
      <c r="BL12" s="78"/>
      <c r="BM12" s="77"/>
    </row>
    <row r="13" spans="1:65" ht="14.25" customHeight="1">
      <c r="A13" s="243" t="s">
        <v>114</v>
      </c>
      <c r="B13" s="243"/>
      <c r="C13" s="243"/>
      <c r="D13" s="256" t="s">
        <v>113</v>
      </c>
      <c r="E13" s="256"/>
      <c r="F13" s="256"/>
      <c r="G13" s="256"/>
      <c r="H13" s="64"/>
      <c r="I13" s="64"/>
      <c r="J13" s="64"/>
      <c r="K13" s="75"/>
      <c r="BK13" s="77"/>
      <c r="BL13" s="78"/>
      <c r="BM13" s="77"/>
    </row>
    <row r="14" spans="1:65" ht="12.75" customHeight="1">
      <c r="A14" s="241" t="s">
        <v>112</v>
      </c>
      <c r="B14" s="241"/>
      <c r="C14" s="241"/>
      <c r="D14" s="242" t="s">
        <v>6</v>
      </c>
      <c r="E14" s="242"/>
      <c r="F14" s="242"/>
      <c r="G14" s="242"/>
      <c r="H14" s="64"/>
      <c r="I14" s="64"/>
      <c r="J14" s="64"/>
      <c r="K14" s="75"/>
      <c r="BK14" s="77"/>
      <c r="BL14" s="78"/>
      <c r="BM14" s="77"/>
    </row>
    <row r="15" spans="1:65" ht="22.5" customHeight="1">
      <c r="A15" s="241"/>
      <c r="B15" s="241"/>
      <c r="C15" s="241"/>
      <c r="D15" s="242"/>
      <c r="E15" s="242"/>
      <c r="F15" s="242"/>
      <c r="G15" s="242"/>
      <c r="H15" s="64"/>
      <c r="I15" s="64"/>
      <c r="J15" s="64"/>
      <c r="K15" s="75"/>
      <c r="BK15" s="77"/>
      <c r="BL15" s="78"/>
      <c r="BM15" s="77"/>
    </row>
    <row r="16" spans="1:65" ht="14.25" customHeight="1">
      <c r="A16" s="243" t="s">
        <v>111</v>
      </c>
      <c r="B16" s="243"/>
      <c r="C16" s="243"/>
      <c r="D16" s="243" t="s">
        <v>110</v>
      </c>
      <c r="E16" s="243"/>
      <c r="F16" s="243"/>
      <c r="G16" s="243"/>
      <c r="H16" s="64"/>
      <c r="I16" s="64"/>
      <c r="J16" s="64"/>
      <c r="K16" s="75"/>
      <c r="BK16" s="77"/>
      <c r="BL16" s="78"/>
      <c r="BM16" s="77"/>
    </row>
    <row r="17" spans="1:64" ht="21" customHeight="1">
      <c r="A17" s="244" t="s">
        <v>109</v>
      </c>
      <c r="B17" s="245"/>
      <c r="C17" s="246"/>
      <c r="D17" s="242" t="s">
        <v>108</v>
      </c>
      <c r="E17" s="242"/>
      <c r="F17" s="242"/>
      <c r="G17" s="242"/>
      <c r="H17" s="64"/>
      <c r="I17" s="64"/>
      <c r="J17" s="64"/>
      <c r="K17" s="75"/>
      <c r="BL17" s="76"/>
    </row>
    <row r="18" spans="1:11" ht="8.25" customHeight="1">
      <c r="A18" s="247"/>
      <c r="B18" s="248"/>
      <c r="C18" s="249"/>
      <c r="D18" s="242"/>
      <c r="E18" s="242"/>
      <c r="F18" s="242"/>
      <c r="G18" s="242"/>
      <c r="H18" s="64"/>
      <c r="I18" s="64"/>
      <c r="J18" s="64"/>
      <c r="K18" s="75"/>
    </row>
    <row r="19" spans="1:11" ht="14.25" customHeight="1">
      <c r="A19" s="250" t="s">
        <v>107</v>
      </c>
      <c r="B19" s="239"/>
      <c r="C19" s="239"/>
      <c r="D19" s="239"/>
      <c r="E19" s="239"/>
      <c r="F19" s="250"/>
      <c r="G19" s="250"/>
      <c r="H19" s="64"/>
      <c r="I19" s="64"/>
      <c r="J19" s="64"/>
      <c r="K19" s="64"/>
    </row>
    <row r="20" spans="1:11" ht="14.25" customHeight="1">
      <c r="A20" s="68"/>
      <c r="B20" s="251" t="s">
        <v>106</v>
      </c>
      <c r="C20" s="252"/>
      <c r="D20" s="68"/>
      <c r="E20" s="68"/>
      <c r="F20" s="68"/>
      <c r="G20" s="68"/>
      <c r="H20" s="64"/>
      <c r="I20" s="64"/>
      <c r="J20" s="64"/>
      <c r="K20" s="64"/>
    </row>
    <row r="21" spans="2:11" s="65" customFormat="1" ht="14.25" customHeight="1">
      <c r="B21" s="74" t="s">
        <v>105</v>
      </c>
      <c r="C21" s="73" t="s">
        <v>104</v>
      </c>
      <c r="D21" s="72" t="s">
        <v>24</v>
      </c>
      <c r="F21" s="71"/>
      <c r="H21" s="64"/>
      <c r="I21" s="64"/>
      <c r="J21" s="64"/>
      <c r="K21" s="64"/>
    </row>
    <row r="22" spans="2:11" s="65" customFormat="1" ht="14.25" customHeight="1">
      <c r="B22" s="55" t="s">
        <v>103</v>
      </c>
      <c r="C22" s="69">
        <f>M59/M60</f>
        <v>1</v>
      </c>
      <c r="D22" s="69">
        <f>$B$8</f>
        <v>0.9</v>
      </c>
      <c r="F22" s="67"/>
      <c r="H22" s="64"/>
      <c r="I22" s="64"/>
      <c r="J22" s="64"/>
      <c r="K22" s="64"/>
    </row>
    <row r="23" spans="2:11" s="65" customFormat="1" ht="14.25" customHeight="1">
      <c r="B23" s="70" t="s">
        <v>102</v>
      </c>
      <c r="C23" s="69">
        <f>M71/M72</f>
        <v>0.11764705882352941</v>
      </c>
      <c r="D23" s="69">
        <f>$B$8</f>
        <v>0.9</v>
      </c>
      <c r="F23" s="67"/>
      <c r="H23" s="64"/>
      <c r="I23" s="64"/>
      <c r="J23" s="64"/>
      <c r="K23" s="64"/>
    </row>
    <row r="24" spans="2:11" s="65" customFormat="1" ht="14.25" customHeight="1">
      <c r="B24" s="70" t="s">
        <v>101</v>
      </c>
      <c r="C24" s="69">
        <f>M89/M90</f>
        <v>0.29411764705882354</v>
      </c>
      <c r="D24" s="69">
        <f>$B$8</f>
        <v>0.9</v>
      </c>
      <c r="F24" s="67"/>
      <c r="H24" s="64"/>
      <c r="I24" s="64"/>
      <c r="J24" s="64"/>
      <c r="K24" s="64"/>
    </row>
    <row r="25" spans="2:11" s="65" customFormat="1" ht="14.25" customHeight="1">
      <c r="B25" s="70" t="s">
        <v>100</v>
      </c>
      <c r="C25" s="69">
        <f>M115/M116</f>
        <v>0.8235294117647058</v>
      </c>
      <c r="D25" s="69">
        <f>$B$8</f>
        <v>0.9</v>
      </c>
      <c r="F25" s="67"/>
      <c r="H25" s="64"/>
      <c r="I25" s="64"/>
      <c r="J25" s="64"/>
      <c r="K25" s="64"/>
    </row>
    <row r="26" spans="1:11" s="65" customFormat="1" ht="14.25" customHeight="1">
      <c r="A26" s="68"/>
      <c r="B26" s="253"/>
      <c r="C26" s="253"/>
      <c r="D26" s="67"/>
      <c r="E26" s="67"/>
      <c r="F26" s="66"/>
      <c r="H26" s="64"/>
      <c r="I26" s="64"/>
      <c r="J26" s="64"/>
      <c r="K26" s="64"/>
    </row>
    <row r="27" spans="1:11" ht="14.25" customHeight="1">
      <c r="A27" s="240" t="s">
        <v>99</v>
      </c>
      <c r="B27" s="240"/>
      <c r="C27" s="240"/>
      <c r="D27" s="240"/>
      <c r="E27" s="239"/>
      <c r="F27" s="240"/>
      <c r="G27" s="240"/>
      <c r="H27" s="64"/>
      <c r="I27" s="64"/>
      <c r="J27" s="64"/>
      <c r="K27" s="64"/>
    </row>
    <row r="28" spans="1:11" ht="14.25" customHeight="1">
      <c r="A28" s="241"/>
      <c r="B28" s="241"/>
      <c r="C28" s="241"/>
      <c r="D28" s="241"/>
      <c r="E28" s="241"/>
      <c r="F28" s="241"/>
      <c r="G28" s="241"/>
      <c r="H28" s="64"/>
      <c r="I28" s="64"/>
      <c r="J28" s="64"/>
      <c r="K28" s="64"/>
    </row>
    <row r="29" spans="1:11" ht="307.5" customHeight="1">
      <c r="A29" s="241"/>
      <c r="B29" s="241"/>
      <c r="C29" s="241"/>
      <c r="D29" s="241"/>
      <c r="E29" s="241"/>
      <c r="F29" s="241"/>
      <c r="G29" s="241"/>
      <c r="H29" s="64"/>
      <c r="I29" s="64"/>
      <c r="J29" s="64"/>
      <c r="K29" s="64"/>
    </row>
    <row r="30" spans="1:11" ht="12.75">
      <c r="A30" s="239" t="s">
        <v>98</v>
      </c>
      <c r="B30" s="239"/>
      <c r="C30" s="239"/>
      <c r="D30" s="239"/>
      <c r="E30" s="239"/>
      <c r="F30" s="239"/>
      <c r="G30" s="239"/>
      <c r="H30" s="240"/>
      <c r="I30" s="63"/>
      <c r="J30" s="63"/>
      <c r="K30" s="63"/>
    </row>
    <row r="31" spans="1:11" s="61" customFormat="1" ht="37.5" customHeight="1">
      <c r="A31" s="58" t="s">
        <v>97</v>
      </c>
      <c r="B31" s="237" t="s">
        <v>96</v>
      </c>
      <c r="C31" s="237"/>
      <c r="D31" s="237"/>
      <c r="E31" s="237"/>
      <c r="F31" s="237"/>
      <c r="G31" s="60" t="s">
        <v>95</v>
      </c>
      <c r="H31" s="60" t="s">
        <v>94</v>
      </c>
      <c r="I31" s="62"/>
      <c r="J31" s="62"/>
      <c r="K31" s="62"/>
    </row>
    <row r="32" spans="1:11" ht="69" customHeight="1">
      <c r="A32" s="55" t="s">
        <v>93</v>
      </c>
      <c r="B32" s="238" t="s">
        <v>262</v>
      </c>
      <c r="C32" s="238"/>
      <c r="D32" s="238"/>
      <c r="E32" s="238"/>
      <c r="F32" s="238"/>
      <c r="G32" s="59"/>
      <c r="H32" s="44"/>
      <c r="I32" s="57"/>
      <c r="J32" s="57"/>
      <c r="K32" s="57"/>
    </row>
    <row r="33" spans="1:11" s="18" customFormat="1" ht="68.25" customHeight="1">
      <c r="A33" s="55" t="s">
        <v>92</v>
      </c>
      <c r="B33" s="238" t="s">
        <v>237</v>
      </c>
      <c r="C33" s="238"/>
      <c r="D33" s="238"/>
      <c r="E33" s="238"/>
      <c r="F33" s="238"/>
      <c r="G33" s="59"/>
      <c r="H33" s="60"/>
      <c r="I33" s="57"/>
      <c r="J33" s="57"/>
      <c r="K33" s="57"/>
    </row>
    <row r="34" spans="1:11" s="18" customFormat="1" ht="54.75" customHeight="1">
      <c r="A34" s="55" t="s">
        <v>91</v>
      </c>
      <c r="B34" s="238" t="s">
        <v>238</v>
      </c>
      <c r="C34" s="238"/>
      <c r="D34" s="238"/>
      <c r="E34" s="238"/>
      <c r="F34" s="238"/>
      <c r="G34" s="59"/>
      <c r="H34" s="58"/>
      <c r="I34" s="57"/>
      <c r="J34" s="57"/>
      <c r="K34" s="57"/>
    </row>
    <row r="35" spans="1:11" s="18" customFormat="1" ht="68.25" customHeight="1">
      <c r="A35" s="55" t="s">
        <v>90</v>
      </c>
      <c r="B35" s="238" t="s">
        <v>263</v>
      </c>
      <c r="C35" s="238"/>
      <c r="D35" s="238"/>
      <c r="E35" s="238"/>
      <c r="F35" s="238"/>
      <c r="G35" s="55"/>
      <c r="H35" s="55"/>
      <c r="I35" s="54"/>
      <c r="J35" s="54"/>
      <c r="K35" s="54"/>
    </row>
    <row r="37" s="18" customFormat="1" ht="15.75" customHeight="1"/>
    <row r="38" spans="9:13" s="18" customFormat="1" ht="28.5" customHeight="1">
      <c r="I38" s="224" t="s">
        <v>89</v>
      </c>
      <c r="J38" s="224"/>
      <c r="K38" s="224"/>
      <c r="L38" s="224"/>
      <c r="M38" s="224"/>
    </row>
    <row r="39" spans="9:13" s="18" customFormat="1" ht="13.5" thickBot="1">
      <c r="I39" s="34" t="s">
        <v>40</v>
      </c>
      <c r="J39" s="34" t="s">
        <v>39</v>
      </c>
      <c r="K39" s="34" t="s">
        <v>44</v>
      </c>
      <c r="L39" s="34" t="s">
        <v>43</v>
      </c>
      <c r="M39" s="34" t="s">
        <v>42</v>
      </c>
    </row>
    <row r="40" spans="9:13" s="18" customFormat="1" ht="25.5">
      <c r="I40" s="32" t="s">
        <v>51</v>
      </c>
      <c r="J40" s="43" t="s">
        <v>54</v>
      </c>
      <c r="K40" s="53" t="s">
        <v>88</v>
      </c>
      <c r="L40" s="53" t="s">
        <v>87</v>
      </c>
      <c r="M40" s="36" t="s">
        <v>47</v>
      </c>
    </row>
    <row r="41" spans="9:13" s="18" customFormat="1" ht="26.25" thickBot="1">
      <c r="I41" s="32" t="s">
        <v>51</v>
      </c>
      <c r="J41" s="43" t="s">
        <v>54</v>
      </c>
      <c r="K41" s="52" t="s">
        <v>86</v>
      </c>
      <c r="L41" s="52" t="s">
        <v>85</v>
      </c>
      <c r="M41" s="36" t="s">
        <v>47</v>
      </c>
    </row>
    <row r="42" spans="9:13" s="18" customFormat="1" ht="24.75" customHeight="1">
      <c r="I42" s="51" t="s">
        <v>84</v>
      </c>
      <c r="J42" s="43" t="s">
        <v>54</v>
      </c>
      <c r="K42" s="50" t="s">
        <v>83</v>
      </c>
      <c r="L42" s="50" t="s">
        <v>82</v>
      </c>
      <c r="M42" s="36" t="s">
        <v>47</v>
      </c>
    </row>
    <row r="43" spans="9:13" s="18" customFormat="1" ht="12.75">
      <c r="I43" s="40" t="s">
        <v>51</v>
      </c>
      <c r="J43" s="43" t="s">
        <v>50</v>
      </c>
      <c r="K43" s="49" t="s">
        <v>81</v>
      </c>
      <c r="L43" s="49" t="s">
        <v>69</v>
      </c>
      <c r="M43" s="36" t="s">
        <v>47</v>
      </c>
    </row>
    <row r="44" spans="9:13" s="18" customFormat="1" ht="25.5">
      <c r="I44" s="32" t="s">
        <v>58</v>
      </c>
      <c r="J44" s="43" t="s">
        <v>54</v>
      </c>
      <c r="K44" s="49" t="s">
        <v>80</v>
      </c>
      <c r="L44" s="49" t="s">
        <v>79</v>
      </c>
      <c r="M44" s="36" t="s">
        <v>47</v>
      </c>
    </row>
    <row r="45" spans="9:13" s="18" customFormat="1" ht="27" customHeight="1">
      <c r="I45" s="32" t="s">
        <v>51</v>
      </c>
      <c r="J45" s="43"/>
      <c r="K45" s="49" t="s">
        <v>78</v>
      </c>
      <c r="L45" s="49" t="s">
        <v>69</v>
      </c>
      <c r="M45" s="36" t="s">
        <v>47</v>
      </c>
    </row>
    <row r="46" spans="9:13" s="18" customFormat="1" ht="27" customHeight="1">
      <c r="I46" s="32" t="s">
        <v>77</v>
      </c>
      <c r="J46" s="43" t="s">
        <v>54</v>
      </c>
      <c r="K46" s="49" t="s">
        <v>76</v>
      </c>
      <c r="L46" s="49" t="s">
        <v>75</v>
      </c>
      <c r="M46" s="36" t="s">
        <v>47</v>
      </c>
    </row>
    <row r="47" spans="9:13" s="18" customFormat="1" ht="25.5">
      <c r="I47" s="32" t="s">
        <v>58</v>
      </c>
      <c r="J47" s="43"/>
      <c r="K47" s="49" t="s">
        <v>74</v>
      </c>
      <c r="L47" s="49" t="s">
        <v>73</v>
      </c>
      <c r="M47" s="36" t="s">
        <v>47</v>
      </c>
    </row>
    <row r="48" spans="9:13" s="18" customFormat="1" ht="12.75">
      <c r="I48" s="32" t="s">
        <v>58</v>
      </c>
      <c r="J48" s="43"/>
      <c r="K48" s="49" t="s">
        <v>72</v>
      </c>
      <c r="L48" s="49" t="s">
        <v>71</v>
      </c>
      <c r="M48" s="36" t="s">
        <v>47</v>
      </c>
    </row>
    <row r="49" spans="9:13" s="18" customFormat="1" ht="12.75">
      <c r="I49" s="32" t="s">
        <v>51</v>
      </c>
      <c r="J49" s="43" t="s">
        <v>50</v>
      </c>
      <c r="K49" s="49" t="s">
        <v>70</v>
      </c>
      <c r="L49" s="49" t="s">
        <v>69</v>
      </c>
      <c r="M49" s="36" t="s">
        <v>47</v>
      </c>
    </row>
    <row r="50" spans="9:13" s="18" customFormat="1" ht="26.25" thickBot="1">
      <c r="I50" s="32" t="s">
        <v>51</v>
      </c>
      <c r="J50" s="43" t="s">
        <v>54</v>
      </c>
      <c r="K50" s="48" t="s">
        <v>68</v>
      </c>
      <c r="L50" s="47" t="s">
        <v>67</v>
      </c>
      <c r="M50" s="36" t="s">
        <v>47</v>
      </c>
    </row>
    <row r="51" spans="9:13" s="18" customFormat="1" ht="26.25" thickBot="1">
      <c r="I51" s="40" t="s">
        <v>51</v>
      </c>
      <c r="J51" s="43"/>
      <c r="K51" s="46" t="s">
        <v>66</v>
      </c>
      <c r="L51" s="45" t="s">
        <v>52</v>
      </c>
      <c r="M51" s="41" t="s">
        <v>47</v>
      </c>
    </row>
    <row r="52" spans="9:13" s="18" customFormat="1" ht="25.5">
      <c r="I52" s="32" t="s">
        <v>58</v>
      </c>
      <c r="J52" s="43" t="s">
        <v>54</v>
      </c>
      <c r="K52" s="38" t="s">
        <v>65</v>
      </c>
      <c r="L52" s="44" t="s">
        <v>64</v>
      </c>
      <c r="M52" s="41" t="s">
        <v>47</v>
      </c>
    </row>
    <row r="53" spans="9:13" s="18" customFormat="1" ht="25.5">
      <c r="I53" s="32" t="s">
        <v>51</v>
      </c>
      <c r="J53" s="43" t="s">
        <v>50</v>
      </c>
      <c r="K53" s="38" t="s">
        <v>63</v>
      </c>
      <c r="L53" s="41" t="s">
        <v>62</v>
      </c>
      <c r="M53" s="41" t="s">
        <v>47</v>
      </c>
    </row>
    <row r="54" spans="9:13" s="18" customFormat="1" ht="12.75">
      <c r="I54" s="32" t="s">
        <v>58</v>
      </c>
      <c r="J54" s="43" t="s">
        <v>57</v>
      </c>
      <c r="K54" s="38" t="s">
        <v>61</v>
      </c>
      <c r="L54" s="41" t="s">
        <v>59</v>
      </c>
      <c r="M54" s="41" t="s">
        <v>47</v>
      </c>
    </row>
    <row r="55" spans="9:13" s="18" customFormat="1" ht="12.75">
      <c r="I55" s="32" t="s">
        <v>58</v>
      </c>
      <c r="J55" s="43"/>
      <c r="K55" s="38" t="s">
        <v>60</v>
      </c>
      <c r="L55" s="41" t="s">
        <v>59</v>
      </c>
      <c r="M55" s="41" t="s">
        <v>47</v>
      </c>
    </row>
    <row r="56" spans="9:13" s="18" customFormat="1" ht="12.75">
      <c r="I56" s="32" t="s">
        <v>58</v>
      </c>
      <c r="J56" s="43" t="s">
        <v>57</v>
      </c>
      <c r="K56" s="38" t="s">
        <v>56</v>
      </c>
      <c r="L56" s="41" t="s">
        <v>55</v>
      </c>
      <c r="M56" s="41" t="s">
        <v>47</v>
      </c>
    </row>
    <row r="57" spans="9:13" s="18" customFormat="1" ht="25.5">
      <c r="I57" s="32" t="s">
        <v>51</v>
      </c>
      <c r="J57" s="43" t="s">
        <v>54</v>
      </c>
      <c r="K57" s="38" t="s">
        <v>53</v>
      </c>
      <c r="L57" s="41" t="s">
        <v>52</v>
      </c>
      <c r="M57" s="41" t="s">
        <v>47</v>
      </c>
    </row>
    <row r="58" spans="9:13" s="18" customFormat="1" ht="28.5" customHeight="1">
      <c r="I58" s="32" t="s">
        <v>51</v>
      </c>
      <c r="J58" s="43" t="s">
        <v>50</v>
      </c>
      <c r="K58" s="38" t="s">
        <v>49</v>
      </c>
      <c r="L58" s="42" t="s">
        <v>48</v>
      </c>
      <c r="M58" s="41" t="s">
        <v>47</v>
      </c>
    </row>
    <row r="59" spans="9:13" s="18" customFormat="1" ht="12.75">
      <c r="I59" s="225" t="s">
        <v>35</v>
      </c>
      <c r="J59" s="226"/>
      <c r="K59" s="226"/>
      <c r="L59" s="227"/>
      <c r="M59" s="20">
        <f>COUNTIF(M40:M58,"X")</f>
        <v>19</v>
      </c>
    </row>
    <row r="60" spans="9:13" s="18" customFormat="1" ht="12.75">
      <c r="I60" s="225" t="s">
        <v>34</v>
      </c>
      <c r="J60" s="226"/>
      <c r="K60" s="226"/>
      <c r="L60" s="227"/>
      <c r="M60" s="20">
        <f>COUNTIF(L40:L58,"*")</f>
        <v>19</v>
      </c>
    </row>
    <row r="63" spans="9:13" s="18" customFormat="1" ht="12.75">
      <c r="I63" s="224" t="s">
        <v>46</v>
      </c>
      <c r="J63" s="224"/>
      <c r="K63" s="224"/>
      <c r="L63" s="224"/>
      <c r="M63" s="224"/>
    </row>
    <row r="64" spans="9:13" s="18" customFormat="1" ht="12.75">
      <c r="I64" s="35" t="s">
        <v>40</v>
      </c>
      <c r="J64" s="34" t="s">
        <v>39</v>
      </c>
      <c r="K64" s="35" t="s">
        <v>44</v>
      </c>
      <c r="L64" s="34" t="s">
        <v>43</v>
      </c>
      <c r="M64" s="34" t="s">
        <v>42</v>
      </c>
    </row>
    <row r="65" spans="9:13" s="18" customFormat="1" ht="25.5">
      <c r="I65" s="158" t="s">
        <v>58</v>
      </c>
      <c r="J65" s="159" t="s">
        <v>217</v>
      </c>
      <c r="K65" s="160" t="s">
        <v>218</v>
      </c>
      <c r="L65" s="156" t="s">
        <v>219</v>
      </c>
      <c r="M65" s="157" t="s">
        <v>47</v>
      </c>
    </row>
    <row r="66" spans="9:13" s="18" customFormat="1" ht="25.5">
      <c r="I66" s="158" t="s">
        <v>58</v>
      </c>
      <c r="J66" s="159" t="s">
        <v>217</v>
      </c>
      <c r="K66" s="160" t="s">
        <v>220</v>
      </c>
      <c r="L66" s="156" t="s">
        <v>221</v>
      </c>
      <c r="M66" s="157" t="s">
        <v>47</v>
      </c>
    </row>
    <row r="67" spans="9:13" s="18" customFormat="1" ht="12.75">
      <c r="I67" s="39"/>
      <c r="J67" s="33"/>
      <c r="K67" s="38"/>
      <c r="L67" s="37"/>
      <c r="M67" s="36"/>
    </row>
    <row r="68" spans="9:13" s="18" customFormat="1" ht="12.75">
      <c r="I68" s="39"/>
      <c r="J68" s="33"/>
      <c r="K68" s="38"/>
      <c r="L68" s="37"/>
      <c r="M68" s="36"/>
    </row>
    <row r="69" spans="9:13" s="18" customFormat="1" ht="12.75">
      <c r="I69" s="39"/>
      <c r="J69" s="33"/>
      <c r="K69" s="38"/>
      <c r="L69" s="37"/>
      <c r="M69" s="36"/>
    </row>
    <row r="70" spans="9:13" s="18" customFormat="1" ht="12.75">
      <c r="I70" s="39"/>
      <c r="J70" s="33"/>
      <c r="K70" s="38"/>
      <c r="L70" s="37"/>
      <c r="M70" s="36"/>
    </row>
    <row r="71" spans="9:13" s="18" customFormat="1" ht="12.75">
      <c r="I71" s="221" t="s">
        <v>35</v>
      </c>
      <c r="J71" s="226"/>
      <c r="K71" s="222"/>
      <c r="L71" s="227"/>
      <c r="M71" s="20">
        <f>COUNTIF(M65:M70,"X")</f>
        <v>2</v>
      </c>
    </row>
    <row r="72" spans="9:13" s="18" customFormat="1" ht="12.75">
      <c r="I72" s="225" t="s">
        <v>34</v>
      </c>
      <c r="J72" s="226"/>
      <c r="K72" s="226"/>
      <c r="L72" s="227"/>
      <c r="M72" s="20">
        <v>17</v>
      </c>
    </row>
    <row r="74" spans="9:13" s="18" customFormat="1" ht="12.75">
      <c r="I74" s="224" t="s">
        <v>45</v>
      </c>
      <c r="J74" s="224"/>
      <c r="K74" s="224"/>
      <c r="L74" s="224"/>
      <c r="M74" s="224"/>
    </row>
    <row r="75" spans="9:13" s="18" customFormat="1" ht="13.5" thickBot="1">
      <c r="I75" s="34" t="s">
        <v>40</v>
      </c>
      <c r="J75" s="34" t="s">
        <v>39</v>
      </c>
      <c r="K75" s="35" t="s">
        <v>44</v>
      </c>
      <c r="L75" s="35" t="s">
        <v>43</v>
      </c>
      <c r="M75" s="34" t="s">
        <v>42</v>
      </c>
    </row>
    <row r="76" spans="9:13" s="18" customFormat="1" ht="12.75">
      <c r="I76" s="286" t="s">
        <v>222</v>
      </c>
      <c r="J76" s="277" t="s">
        <v>54</v>
      </c>
      <c r="K76" s="287" t="s">
        <v>223</v>
      </c>
      <c r="L76" s="288" t="s">
        <v>224</v>
      </c>
      <c r="M76" s="280" t="s">
        <v>47</v>
      </c>
    </row>
    <row r="77" spans="9:13" s="18" customFormat="1" ht="12.75">
      <c r="I77" s="276"/>
      <c r="J77" s="278"/>
      <c r="K77" s="279"/>
      <c r="L77" s="236"/>
      <c r="M77" s="281"/>
    </row>
    <row r="78" spans="9:13" s="18" customFormat="1" ht="12.75">
      <c r="I78" s="276" t="s">
        <v>222</v>
      </c>
      <c r="J78" s="277" t="s">
        <v>54</v>
      </c>
      <c r="K78" s="279" t="s">
        <v>225</v>
      </c>
      <c r="L78" s="236" t="s">
        <v>226</v>
      </c>
      <c r="M78" s="280" t="s">
        <v>47</v>
      </c>
    </row>
    <row r="79" spans="9:13" s="18" customFormat="1" ht="12.75">
      <c r="I79" s="276"/>
      <c r="J79" s="278"/>
      <c r="K79" s="279"/>
      <c r="L79" s="236"/>
      <c r="M79" s="281"/>
    </row>
    <row r="80" spans="9:13" s="18" customFormat="1" ht="12.75">
      <c r="I80" s="282" t="s">
        <v>227</v>
      </c>
      <c r="J80" s="277" t="s">
        <v>54</v>
      </c>
      <c r="K80" s="284" t="s">
        <v>228</v>
      </c>
      <c r="L80" s="236" t="s">
        <v>229</v>
      </c>
      <c r="M80" s="280" t="s">
        <v>47</v>
      </c>
    </row>
    <row r="81" spans="9:13" s="18" customFormat="1" ht="12.75">
      <c r="I81" s="283"/>
      <c r="J81" s="278"/>
      <c r="K81" s="285"/>
      <c r="L81" s="236"/>
      <c r="M81" s="281"/>
    </row>
    <row r="82" spans="9:13" s="18" customFormat="1" ht="12.75">
      <c r="I82" s="276" t="s">
        <v>222</v>
      </c>
      <c r="J82" s="277" t="s">
        <v>54</v>
      </c>
      <c r="K82" s="279" t="s">
        <v>230</v>
      </c>
      <c r="L82" s="236" t="s">
        <v>226</v>
      </c>
      <c r="M82" s="280" t="s">
        <v>47</v>
      </c>
    </row>
    <row r="83" spans="9:13" s="18" customFormat="1" ht="12.75">
      <c r="I83" s="276"/>
      <c r="J83" s="278"/>
      <c r="K83" s="279"/>
      <c r="L83" s="236"/>
      <c r="M83" s="281"/>
    </row>
    <row r="84" spans="9:13" s="18" customFormat="1" ht="12.75">
      <c r="I84" s="276" t="s">
        <v>222</v>
      </c>
      <c r="J84" s="277" t="s">
        <v>54</v>
      </c>
      <c r="K84" s="279" t="s">
        <v>231</v>
      </c>
      <c r="L84" s="236" t="s">
        <v>226</v>
      </c>
      <c r="M84" s="280" t="s">
        <v>47</v>
      </c>
    </row>
    <row r="85" spans="9:13" s="18" customFormat="1" ht="12.75">
      <c r="I85" s="276"/>
      <c r="J85" s="278"/>
      <c r="K85" s="279"/>
      <c r="L85" s="236"/>
      <c r="M85" s="281"/>
    </row>
    <row r="86" spans="9:13" s="18" customFormat="1" ht="12.75">
      <c r="I86" s="31"/>
      <c r="J86" s="24"/>
      <c r="K86" s="29"/>
      <c r="L86" s="26"/>
      <c r="M86" s="21"/>
    </row>
    <row r="87" spans="9:13" s="18" customFormat="1" ht="12.75">
      <c r="I87" s="31"/>
      <c r="J87" s="24"/>
      <c r="K87" s="23"/>
      <c r="L87" s="26"/>
      <c r="M87" s="21"/>
    </row>
    <row r="88" spans="9:13" s="18" customFormat="1" ht="12.75">
      <c r="I88" s="31"/>
      <c r="J88" s="30"/>
      <c r="K88" s="29"/>
      <c r="L88" s="27"/>
      <c r="M88" s="21"/>
    </row>
    <row r="89" spans="9:13" s="18" customFormat="1" ht="12.75">
      <c r="I89" s="225" t="s">
        <v>35</v>
      </c>
      <c r="J89" s="226"/>
      <c r="K89" s="226"/>
      <c r="L89" s="223"/>
      <c r="M89" s="20">
        <f>COUNTIF(M76:M88,"X")</f>
        <v>5</v>
      </c>
    </row>
    <row r="90" spans="9:13" s="18" customFormat="1" ht="12.75">
      <c r="I90" s="225" t="s">
        <v>34</v>
      </c>
      <c r="J90" s="226"/>
      <c r="K90" s="226"/>
      <c r="L90" s="227"/>
      <c r="M90" s="20">
        <v>17</v>
      </c>
    </row>
    <row r="94" spans="9:13" s="18" customFormat="1" ht="12.75">
      <c r="I94" s="224" t="s">
        <v>41</v>
      </c>
      <c r="J94" s="224"/>
      <c r="K94" s="224"/>
      <c r="L94" s="224"/>
      <c r="M94" s="224"/>
    </row>
    <row r="95" spans="9:13" s="18" customFormat="1" ht="12.75">
      <c r="I95" s="28" t="s">
        <v>40</v>
      </c>
      <c r="J95" s="28" t="s">
        <v>39</v>
      </c>
      <c r="K95" s="28" t="s">
        <v>38</v>
      </c>
      <c r="L95" s="28" t="s">
        <v>37</v>
      </c>
      <c r="M95" s="28" t="s">
        <v>36</v>
      </c>
    </row>
    <row r="96" spans="9:13" s="18" customFormat="1" ht="12.75">
      <c r="I96" s="176" t="s">
        <v>58</v>
      </c>
      <c r="J96" s="172" t="s">
        <v>248</v>
      </c>
      <c r="K96" s="174" t="s">
        <v>241</v>
      </c>
      <c r="L96" s="173" t="s">
        <v>247</v>
      </c>
      <c r="M96" s="36" t="s">
        <v>47</v>
      </c>
    </row>
    <row r="97" spans="9:13" s="18" customFormat="1" ht="12.75">
      <c r="I97" s="176" t="s">
        <v>146</v>
      </c>
      <c r="J97" s="172" t="s">
        <v>248</v>
      </c>
      <c r="K97" s="174" t="s">
        <v>242</v>
      </c>
      <c r="L97" s="173" t="s">
        <v>69</v>
      </c>
      <c r="M97" s="36" t="s">
        <v>47</v>
      </c>
    </row>
    <row r="98" spans="9:13" s="18" customFormat="1" ht="12.75">
      <c r="I98" s="176" t="s">
        <v>58</v>
      </c>
      <c r="J98" s="172" t="s">
        <v>248</v>
      </c>
      <c r="K98" s="174" t="s">
        <v>243</v>
      </c>
      <c r="L98" s="173" t="s">
        <v>249</v>
      </c>
      <c r="M98" s="36" t="s">
        <v>47</v>
      </c>
    </row>
    <row r="99" spans="9:13" s="18" customFormat="1" ht="12.75">
      <c r="I99" s="176" t="s">
        <v>146</v>
      </c>
      <c r="J99" s="172" t="s">
        <v>248</v>
      </c>
      <c r="K99" s="174" t="s">
        <v>244</v>
      </c>
      <c r="L99" s="173" t="s">
        <v>69</v>
      </c>
      <c r="M99" s="36" t="s">
        <v>47</v>
      </c>
    </row>
    <row r="100" spans="9:13" s="18" customFormat="1" ht="12.75">
      <c r="I100" s="176" t="s">
        <v>58</v>
      </c>
      <c r="J100" s="172" t="s">
        <v>248</v>
      </c>
      <c r="K100" s="174" t="s">
        <v>245</v>
      </c>
      <c r="L100" s="175" t="s">
        <v>250</v>
      </c>
      <c r="M100" s="36" t="s">
        <v>47</v>
      </c>
    </row>
    <row r="101" spans="9:13" s="18" customFormat="1" ht="12.75">
      <c r="I101" s="176" t="s">
        <v>146</v>
      </c>
      <c r="J101" s="172" t="s">
        <v>248</v>
      </c>
      <c r="K101" s="174" t="s">
        <v>251</v>
      </c>
      <c r="L101" s="175" t="s">
        <v>252</v>
      </c>
      <c r="M101" s="36" t="s">
        <v>47</v>
      </c>
    </row>
    <row r="102" spans="9:13" s="18" customFormat="1" ht="12.75">
      <c r="I102" s="176" t="s">
        <v>146</v>
      </c>
      <c r="J102" s="172" t="s">
        <v>248</v>
      </c>
      <c r="K102" s="174" t="s">
        <v>253</v>
      </c>
      <c r="L102" s="175" t="s">
        <v>252</v>
      </c>
      <c r="M102" s="36" t="s">
        <v>47</v>
      </c>
    </row>
    <row r="103" spans="9:13" s="18" customFormat="1" ht="12.75">
      <c r="I103" s="176" t="s">
        <v>146</v>
      </c>
      <c r="J103" s="172" t="s">
        <v>248</v>
      </c>
      <c r="K103" s="171" t="s">
        <v>254</v>
      </c>
      <c r="L103" s="175" t="s">
        <v>252</v>
      </c>
      <c r="M103" s="36" t="s">
        <v>47</v>
      </c>
    </row>
    <row r="104" spans="9:13" s="18" customFormat="1" ht="12.75">
      <c r="I104" s="176" t="s">
        <v>58</v>
      </c>
      <c r="J104" s="172" t="s">
        <v>248</v>
      </c>
      <c r="K104" s="174" t="s">
        <v>257</v>
      </c>
      <c r="L104" s="175" t="s">
        <v>255</v>
      </c>
      <c r="M104" s="36" t="s">
        <v>47</v>
      </c>
    </row>
    <row r="105" spans="9:13" s="18" customFormat="1" ht="12.75">
      <c r="I105" s="176" t="s">
        <v>58</v>
      </c>
      <c r="J105" s="172" t="s">
        <v>248</v>
      </c>
      <c r="K105" s="174" t="s">
        <v>246</v>
      </c>
      <c r="L105" s="175" t="s">
        <v>255</v>
      </c>
      <c r="M105" s="36" t="s">
        <v>47</v>
      </c>
    </row>
    <row r="106" spans="9:13" s="18" customFormat="1" ht="12.75">
      <c r="I106" s="176" t="s">
        <v>58</v>
      </c>
      <c r="J106" s="172" t="s">
        <v>248</v>
      </c>
      <c r="K106" s="174" t="s">
        <v>258</v>
      </c>
      <c r="L106" s="175" t="s">
        <v>255</v>
      </c>
      <c r="M106" s="36" t="s">
        <v>47</v>
      </c>
    </row>
    <row r="107" spans="9:13" s="18" customFormat="1" ht="12.75">
      <c r="I107" s="176" t="s">
        <v>146</v>
      </c>
      <c r="J107" s="172" t="s">
        <v>248</v>
      </c>
      <c r="K107" s="174" t="s">
        <v>259</v>
      </c>
      <c r="L107" s="175" t="s">
        <v>256</v>
      </c>
      <c r="M107" s="36" t="s">
        <v>47</v>
      </c>
    </row>
    <row r="108" spans="9:13" s="18" customFormat="1" ht="12.75">
      <c r="I108" s="176" t="s">
        <v>58</v>
      </c>
      <c r="J108" s="172" t="s">
        <v>248</v>
      </c>
      <c r="K108" s="174" t="s">
        <v>260</v>
      </c>
      <c r="L108" s="175" t="s">
        <v>255</v>
      </c>
      <c r="M108" s="36" t="s">
        <v>47</v>
      </c>
    </row>
    <row r="109" spans="9:13" s="18" customFormat="1" ht="12.75">
      <c r="I109" s="176" t="s">
        <v>58</v>
      </c>
      <c r="J109" s="172" t="s">
        <v>248</v>
      </c>
      <c r="K109" s="174" t="s">
        <v>261</v>
      </c>
      <c r="L109" s="175" t="s">
        <v>255</v>
      </c>
      <c r="M109" s="36" t="s">
        <v>47</v>
      </c>
    </row>
    <row r="110" spans="9:13" s="18" customFormat="1" ht="12.75">
      <c r="I110" s="25"/>
      <c r="J110" s="24"/>
      <c r="K110" s="23"/>
      <c r="L110" s="26"/>
      <c r="M110" s="23"/>
    </row>
    <row r="111" spans="9:13" s="18" customFormat="1" ht="12.75">
      <c r="I111" s="25"/>
      <c r="J111" s="24"/>
      <c r="K111" s="23"/>
      <c r="L111" s="26"/>
      <c r="M111" s="23"/>
    </row>
    <row r="112" spans="9:13" s="18" customFormat="1" ht="12.75">
      <c r="I112" s="25"/>
      <c r="J112" s="24"/>
      <c r="K112" s="23"/>
      <c r="L112" s="27"/>
      <c r="M112" s="23"/>
    </row>
    <row r="113" spans="9:13" s="18" customFormat="1" ht="12.75">
      <c r="I113" s="25"/>
      <c r="J113" s="24"/>
      <c r="K113" s="23"/>
      <c r="L113" s="26"/>
      <c r="M113" s="23"/>
    </row>
    <row r="114" spans="9:13" s="18" customFormat="1" ht="12.75">
      <c r="I114" s="25"/>
      <c r="J114" s="24"/>
      <c r="K114" s="23"/>
      <c r="L114" s="22"/>
      <c r="M114" s="21"/>
    </row>
    <row r="115" spans="9:13" s="18" customFormat="1" ht="12.75">
      <c r="I115" s="225" t="s">
        <v>35</v>
      </c>
      <c r="J115" s="226"/>
      <c r="K115" s="226"/>
      <c r="L115" s="227"/>
      <c r="M115" s="20">
        <f>COUNTIF(M96:M114,"X")</f>
        <v>14</v>
      </c>
    </row>
    <row r="116" spans="9:13" s="18" customFormat="1" ht="12.75">
      <c r="I116" s="225" t="s">
        <v>34</v>
      </c>
      <c r="J116" s="226"/>
      <c r="K116" s="226"/>
      <c r="L116" s="227"/>
      <c r="M116" s="20">
        <v>17</v>
      </c>
    </row>
  </sheetData>
  <mergeCells count="67">
    <mergeCell ref="I89:L89"/>
    <mergeCell ref="I90:L90"/>
    <mergeCell ref="I94:M94"/>
    <mergeCell ref="I115:L115"/>
    <mergeCell ref="I116:L116"/>
    <mergeCell ref="I74:M74"/>
    <mergeCell ref="B31:F31"/>
    <mergeCell ref="B32:F32"/>
    <mergeCell ref="B33:F33"/>
    <mergeCell ref="B34:F34"/>
    <mergeCell ref="B35:F35"/>
    <mergeCell ref="I38:M38"/>
    <mergeCell ref="I59:L59"/>
    <mergeCell ref="I60:L60"/>
    <mergeCell ref="I63:M63"/>
    <mergeCell ref="I71:L71"/>
    <mergeCell ref="I72:L72"/>
    <mergeCell ref="B20:C20"/>
    <mergeCell ref="B26:C26"/>
    <mergeCell ref="A27:G27"/>
    <mergeCell ref="A28:G29"/>
    <mergeCell ref="A30:H30"/>
    <mergeCell ref="A16:C16"/>
    <mergeCell ref="D16:G16"/>
    <mergeCell ref="A17:C18"/>
    <mergeCell ref="D17:G18"/>
    <mergeCell ref="A19:G19"/>
    <mergeCell ref="A12:G12"/>
    <mergeCell ref="A13:C13"/>
    <mergeCell ref="D13:G13"/>
    <mergeCell ref="A14:C15"/>
    <mergeCell ref="D14:G15"/>
    <mergeCell ref="B8:D8"/>
    <mergeCell ref="E8:G8"/>
    <mergeCell ref="A9:G9"/>
    <mergeCell ref="A10:G10"/>
    <mergeCell ref="A11:G11"/>
    <mergeCell ref="A1:G1"/>
    <mergeCell ref="A2:G5"/>
    <mergeCell ref="A6:G6"/>
    <mergeCell ref="B7:D7"/>
    <mergeCell ref="E7:G7"/>
    <mergeCell ref="I76:I77"/>
    <mergeCell ref="J76:J77"/>
    <mergeCell ref="K76:K77"/>
    <mergeCell ref="L76:L77"/>
    <mergeCell ref="M76:M77"/>
    <mergeCell ref="I78:I79"/>
    <mergeCell ref="J78:J79"/>
    <mergeCell ref="K78:K79"/>
    <mergeCell ref="L78:L79"/>
    <mergeCell ref="M78:M79"/>
    <mergeCell ref="I80:I81"/>
    <mergeCell ref="J80:J81"/>
    <mergeCell ref="K80:K81"/>
    <mergeCell ref="L80:L81"/>
    <mergeCell ref="M80:M81"/>
    <mergeCell ref="I82:I83"/>
    <mergeCell ref="J82:J83"/>
    <mergeCell ref="K82:K83"/>
    <mergeCell ref="L82:L83"/>
    <mergeCell ref="M82:M83"/>
    <mergeCell ref="I84:I85"/>
    <mergeCell ref="J84:J85"/>
    <mergeCell ref="K84:K85"/>
    <mergeCell ref="L84:L85"/>
    <mergeCell ref="M84:M85"/>
  </mergeCells>
  <dataValidations count="1">
    <dataValidation type="list" allowBlank="1" showInputMessage="1" showErrorMessage="1" sqref="E8">
      <formula1>$L$2:$L$8</formula1>
    </dataValidation>
  </dataValidations>
  <hyperlinks>
    <hyperlink ref="A8" location="'Consolidado 2017'!A1" display="'Consolidado 2017'!A1"/>
  </hyperlinks>
  <printOptions horizontalCentered="1"/>
  <pageMargins left="0.1968503937007874" right="0.15748031496062992" top="0.43" bottom="0.5905511811023623" header="0.31496062992125984" footer="0.31496062992125984"/>
  <pageSetup horizontalDpi="144" verticalDpi="144" orientation="portrait" paperSize="9" scale="85"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BM73"/>
  <sheetViews>
    <sheetView showGridLines="0" zoomScale="75" zoomScaleNormal="75" workbookViewId="0" topLeftCell="A1">
      <selection activeCell="B31" sqref="B31:F31"/>
    </sheetView>
  </sheetViews>
  <sheetFormatPr defaultColWidth="11.421875" defaultRowHeight="12.75"/>
  <cols>
    <col min="1" max="1" width="23.140625" style="18" customWidth="1"/>
    <col min="2" max="2" width="21.00390625" style="18" customWidth="1"/>
    <col min="3" max="3" width="35.28125" style="18" customWidth="1"/>
    <col min="4" max="4" width="28.28125" style="18" customWidth="1"/>
    <col min="5" max="5" width="25.421875" style="18" customWidth="1"/>
    <col min="6" max="6" width="8.140625" style="18" customWidth="1"/>
    <col min="7" max="7" width="13.8515625" style="18" customWidth="1"/>
    <col min="8" max="8" width="14.7109375" style="18" customWidth="1"/>
    <col min="9" max="9" width="56.7109375" style="18" customWidth="1"/>
    <col min="10" max="10" width="17.421875" style="18" customWidth="1"/>
    <col min="11" max="11" width="18.7109375" style="18" customWidth="1"/>
    <col min="12" max="12" width="51.421875" style="18" customWidth="1"/>
    <col min="13" max="13" width="57.140625" style="18" customWidth="1"/>
    <col min="14" max="14" width="16.00390625" style="18" customWidth="1"/>
    <col min="15" max="15" width="32.7109375" style="18" customWidth="1"/>
    <col min="16" max="16" width="13.28125" style="18" customWidth="1"/>
    <col min="17" max="20" width="27.7109375" style="18" customWidth="1"/>
    <col min="21" max="23" width="5.7109375" style="18" customWidth="1"/>
    <col min="24" max="24" width="6.7109375" style="18" customWidth="1"/>
    <col min="25" max="29" width="5.7109375" style="18" customWidth="1"/>
    <col min="30" max="30" width="6.7109375" style="18" customWidth="1"/>
    <col min="31" max="31" width="5.7109375" style="19" customWidth="1"/>
    <col min="32" max="35" width="5.7109375" style="18" customWidth="1"/>
    <col min="36" max="44" width="6.7109375" style="18" customWidth="1"/>
    <col min="45" max="62" width="5.7109375" style="18" customWidth="1"/>
    <col min="63" max="63" width="6.7109375" style="18" customWidth="1"/>
    <col min="64" max="68" width="5.7109375" style="18" customWidth="1"/>
    <col min="69" max="69" width="52.7109375" style="18" customWidth="1"/>
    <col min="70" max="74" width="5.7109375" style="18" customWidth="1"/>
    <col min="75" max="75" width="6.7109375" style="18" customWidth="1"/>
    <col min="76" max="80" width="5.7109375" style="18" customWidth="1"/>
    <col min="81" max="81" width="6.7109375" style="18" customWidth="1"/>
    <col min="82" max="93" width="5.7109375" style="18" customWidth="1"/>
    <col min="94" max="16384" width="11.421875" style="18" customWidth="1"/>
  </cols>
  <sheetData>
    <row r="1" spans="1:8" ht="12.75">
      <c r="A1" s="258"/>
      <c r="B1" s="258"/>
      <c r="C1" s="258"/>
      <c r="D1" s="258"/>
      <c r="E1" s="258"/>
      <c r="F1" s="258"/>
      <c r="G1" s="258"/>
      <c r="H1" s="64"/>
    </row>
    <row r="2" spans="1:8" ht="12.75" customHeight="1">
      <c r="A2" s="259" t="s">
        <v>124</v>
      </c>
      <c r="B2" s="259"/>
      <c r="C2" s="259"/>
      <c r="D2" s="259"/>
      <c r="E2" s="259"/>
      <c r="F2" s="259"/>
      <c r="G2" s="259"/>
      <c r="H2" s="64"/>
    </row>
    <row r="3" spans="1:9" ht="12.75" customHeight="1">
      <c r="A3" s="259"/>
      <c r="B3" s="259"/>
      <c r="C3" s="259"/>
      <c r="D3" s="259"/>
      <c r="E3" s="259"/>
      <c r="F3" s="259"/>
      <c r="G3" s="259"/>
      <c r="H3" s="64"/>
      <c r="I3" s="18" t="s">
        <v>117</v>
      </c>
    </row>
    <row r="4" spans="1:9" ht="12.75" customHeight="1">
      <c r="A4" s="259"/>
      <c r="B4" s="259"/>
      <c r="C4" s="259"/>
      <c r="D4" s="259"/>
      <c r="E4" s="259"/>
      <c r="F4" s="259"/>
      <c r="G4" s="259"/>
      <c r="H4" s="64"/>
      <c r="I4" s="18" t="s">
        <v>123</v>
      </c>
    </row>
    <row r="5" spans="1:9" ht="12.75" customHeight="1">
      <c r="A5" s="259"/>
      <c r="B5" s="259"/>
      <c r="C5" s="259"/>
      <c r="D5" s="259"/>
      <c r="E5" s="259"/>
      <c r="F5" s="259"/>
      <c r="G5" s="259"/>
      <c r="H5" s="64"/>
      <c r="I5" s="18" t="s">
        <v>122</v>
      </c>
    </row>
    <row r="6" spans="1:31" s="82" customFormat="1" ht="15" customHeight="1">
      <c r="A6" s="239" t="s">
        <v>121</v>
      </c>
      <c r="B6" s="239"/>
      <c r="C6" s="239"/>
      <c r="D6" s="239"/>
      <c r="E6" s="239"/>
      <c r="F6" s="239"/>
      <c r="G6" s="239"/>
      <c r="H6" s="64"/>
      <c r="AE6" s="83"/>
    </row>
    <row r="7" spans="1:65" ht="15" customHeight="1">
      <c r="A7" s="81" t="s">
        <v>120</v>
      </c>
      <c r="B7" s="256" t="s">
        <v>119</v>
      </c>
      <c r="C7" s="256"/>
      <c r="D7" s="256"/>
      <c r="E7" s="243" t="s">
        <v>118</v>
      </c>
      <c r="F7" s="243"/>
      <c r="G7" s="243"/>
      <c r="H7" s="64"/>
      <c r="BK7" s="77"/>
      <c r="BL7" s="77"/>
      <c r="BM7" s="77"/>
    </row>
    <row r="8" spans="1:65" ht="46.5" customHeight="1">
      <c r="A8" s="80" t="str">
        <f>'[1]Consolidado 2016'!C10</f>
        <v>Proyección artistica</v>
      </c>
      <c r="B8" s="266">
        <f>'[1]Consolidado 2018'!G10</f>
        <v>10</v>
      </c>
      <c r="C8" s="266"/>
      <c r="D8" s="266"/>
      <c r="E8" s="242" t="s">
        <v>122</v>
      </c>
      <c r="F8" s="242"/>
      <c r="G8" s="242"/>
      <c r="H8" s="64"/>
      <c r="BK8" s="77"/>
      <c r="BL8" s="79"/>
      <c r="BM8" s="77"/>
    </row>
    <row r="9" spans="1:65" ht="14.25" customHeight="1">
      <c r="A9" s="243" t="s">
        <v>116</v>
      </c>
      <c r="B9" s="243"/>
      <c r="C9" s="243"/>
      <c r="D9" s="243"/>
      <c r="E9" s="243"/>
      <c r="F9" s="243"/>
      <c r="G9" s="243"/>
      <c r="H9" s="64"/>
      <c r="BK9" s="77"/>
      <c r="BL9" s="78"/>
      <c r="BM9" s="77"/>
    </row>
    <row r="10" spans="1:65" ht="32.25" customHeight="1">
      <c r="A10" s="254" t="str">
        <f>'[1]Consolidado 2018'!E10</f>
        <v>Garantizar que la participación del conservatorio en actividades artisticas ajenas a la institución se mantenga o incremente</v>
      </c>
      <c r="B10" s="254"/>
      <c r="C10" s="254"/>
      <c r="D10" s="254"/>
      <c r="E10" s="254"/>
      <c r="F10" s="254"/>
      <c r="G10" s="254"/>
      <c r="H10" s="64"/>
      <c r="BK10" s="77"/>
      <c r="BL10" s="78"/>
      <c r="BM10" s="77"/>
    </row>
    <row r="11" spans="1:65" ht="14.25" customHeight="1">
      <c r="A11" s="243" t="s">
        <v>115</v>
      </c>
      <c r="B11" s="243"/>
      <c r="C11" s="243"/>
      <c r="D11" s="243"/>
      <c r="E11" s="243"/>
      <c r="F11" s="243"/>
      <c r="G11" s="243"/>
      <c r="H11" s="64"/>
      <c r="BK11" s="77"/>
      <c r="BL11" s="78"/>
      <c r="BM11" s="77"/>
    </row>
    <row r="12" spans="1:65" ht="32.25" customHeight="1">
      <c r="A12" s="254" t="str">
        <f>'[1]Consolidado 2018'!D10</f>
        <v>Numero de actividades academico artisticas para el publico realizadas durante el semestre</v>
      </c>
      <c r="B12" s="254"/>
      <c r="C12" s="254"/>
      <c r="D12" s="254"/>
      <c r="E12" s="254"/>
      <c r="F12" s="254"/>
      <c r="G12" s="254"/>
      <c r="H12" s="64"/>
      <c r="BK12" s="77"/>
      <c r="BL12" s="78"/>
      <c r="BM12" s="77"/>
    </row>
    <row r="13" spans="1:65" ht="14.25" customHeight="1">
      <c r="A13" s="243" t="s">
        <v>114</v>
      </c>
      <c r="B13" s="243"/>
      <c r="C13" s="243"/>
      <c r="D13" s="256" t="s">
        <v>113</v>
      </c>
      <c r="E13" s="256"/>
      <c r="F13" s="256"/>
      <c r="G13" s="256"/>
      <c r="H13" s="64"/>
      <c r="BK13" s="77"/>
      <c r="BL13" s="78"/>
      <c r="BM13" s="77"/>
    </row>
    <row r="14" spans="1:65" ht="12.75" customHeight="1">
      <c r="A14" s="241" t="s">
        <v>163</v>
      </c>
      <c r="B14" s="241"/>
      <c r="C14" s="241"/>
      <c r="D14" s="242" t="s">
        <v>162</v>
      </c>
      <c r="E14" s="242"/>
      <c r="F14" s="242"/>
      <c r="G14" s="242"/>
      <c r="H14" s="64"/>
      <c r="BK14" s="77"/>
      <c r="BL14" s="78"/>
      <c r="BM14" s="77"/>
    </row>
    <row r="15" spans="1:65" ht="22.5" customHeight="1">
      <c r="A15" s="241"/>
      <c r="B15" s="241"/>
      <c r="C15" s="241"/>
      <c r="D15" s="242"/>
      <c r="E15" s="242"/>
      <c r="F15" s="242"/>
      <c r="G15" s="242"/>
      <c r="H15" s="64"/>
      <c r="BK15" s="77"/>
      <c r="BL15" s="78"/>
      <c r="BM15" s="77"/>
    </row>
    <row r="16" spans="1:65" ht="14.25" customHeight="1">
      <c r="A16" s="243" t="s">
        <v>111</v>
      </c>
      <c r="B16" s="243"/>
      <c r="C16" s="243"/>
      <c r="D16" s="243" t="s">
        <v>110</v>
      </c>
      <c r="E16" s="243"/>
      <c r="F16" s="243"/>
      <c r="G16" s="243"/>
      <c r="H16" s="64"/>
      <c r="BK16" s="77"/>
      <c r="BL16" s="78"/>
      <c r="BM16" s="77"/>
    </row>
    <row r="17" spans="1:64" ht="21" customHeight="1">
      <c r="A17" s="265" t="s">
        <v>161</v>
      </c>
      <c r="B17" s="242"/>
      <c r="C17" s="242"/>
      <c r="D17" s="242" t="s">
        <v>160</v>
      </c>
      <c r="E17" s="242"/>
      <c r="F17" s="242"/>
      <c r="G17" s="242"/>
      <c r="H17" s="64"/>
      <c r="BL17" s="76"/>
    </row>
    <row r="18" spans="1:8" ht="8.25" customHeight="1">
      <c r="A18" s="242"/>
      <c r="B18" s="242"/>
      <c r="C18" s="242"/>
      <c r="D18" s="242"/>
      <c r="E18" s="242"/>
      <c r="F18" s="242"/>
      <c r="G18" s="242"/>
      <c r="H18" s="64"/>
    </row>
    <row r="19" spans="1:8" ht="14.25" customHeight="1">
      <c r="A19" s="239" t="s">
        <v>107</v>
      </c>
      <c r="B19" s="239"/>
      <c r="C19" s="239"/>
      <c r="D19" s="239"/>
      <c r="E19" s="239"/>
      <c r="F19" s="239"/>
      <c r="G19" s="239"/>
      <c r="H19" s="64"/>
    </row>
    <row r="20" spans="1:8" ht="14.25" customHeight="1">
      <c r="A20" s="68"/>
      <c r="B20" s="263" t="s">
        <v>106</v>
      </c>
      <c r="C20" s="263"/>
      <c r="D20" s="120"/>
      <c r="E20" s="120"/>
      <c r="F20" s="68"/>
      <c r="G20" s="68"/>
      <c r="H20" s="64"/>
    </row>
    <row r="21" spans="2:8" s="65" customFormat="1" ht="58.5" customHeight="1">
      <c r="B21" s="58" t="s">
        <v>97</v>
      </c>
      <c r="C21" s="60" t="s">
        <v>159</v>
      </c>
      <c r="D21" s="119"/>
      <c r="E21" s="115"/>
      <c r="F21" s="115"/>
      <c r="H21" s="64"/>
    </row>
    <row r="22" spans="2:8" s="65" customFormat="1" ht="51.75" customHeight="1">
      <c r="B22" s="118" t="s">
        <v>171</v>
      </c>
      <c r="C22" s="117">
        <f>I54</f>
        <v>18</v>
      </c>
      <c r="D22" s="116"/>
      <c r="E22" s="115"/>
      <c r="F22" s="115"/>
      <c r="H22" s="64"/>
    </row>
    <row r="23" spans="2:8" s="65" customFormat="1" ht="63" customHeight="1">
      <c r="B23" s="118" t="s">
        <v>206</v>
      </c>
      <c r="C23" s="117">
        <f>I73</f>
        <v>1</v>
      </c>
      <c r="D23" s="116"/>
      <c r="E23" s="115"/>
      <c r="F23" s="115"/>
      <c r="H23" s="64"/>
    </row>
    <row r="24" spans="4:8" s="65" customFormat="1" ht="14.25" customHeight="1">
      <c r="D24" s="114"/>
      <c r="H24" s="64"/>
    </row>
    <row r="25" spans="1:8" ht="14.25" customHeight="1">
      <c r="A25" s="240" t="s">
        <v>99</v>
      </c>
      <c r="B25" s="239"/>
      <c r="C25" s="239"/>
      <c r="D25" s="239"/>
      <c r="E25" s="239"/>
      <c r="F25" s="240"/>
      <c r="G25" s="240"/>
      <c r="H25" s="64"/>
    </row>
    <row r="26" spans="1:8" ht="14.25" customHeight="1">
      <c r="A26" s="241"/>
      <c r="B26" s="241"/>
      <c r="C26" s="241"/>
      <c r="D26" s="241"/>
      <c r="E26" s="241"/>
      <c r="F26" s="241"/>
      <c r="G26" s="241"/>
      <c r="H26" s="64"/>
    </row>
    <row r="27" spans="1:8" ht="307.5" customHeight="1">
      <c r="A27" s="241"/>
      <c r="B27" s="241"/>
      <c r="C27" s="241"/>
      <c r="D27" s="241"/>
      <c r="E27" s="241"/>
      <c r="F27" s="241"/>
      <c r="G27" s="241"/>
      <c r="H27" s="64"/>
    </row>
    <row r="28" spans="1:8" ht="12.75">
      <c r="A28" s="239" t="s">
        <v>98</v>
      </c>
      <c r="B28" s="239"/>
      <c r="C28" s="239"/>
      <c r="D28" s="239"/>
      <c r="E28" s="239"/>
      <c r="F28" s="239"/>
      <c r="G28" s="239"/>
      <c r="H28" s="240"/>
    </row>
    <row r="29" spans="1:8" s="61" customFormat="1" ht="50.25" customHeight="1">
      <c r="A29" s="58" t="s">
        <v>97</v>
      </c>
      <c r="B29" s="237" t="s">
        <v>96</v>
      </c>
      <c r="C29" s="237"/>
      <c r="D29" s="237"/>
      <c r="E29" s="237"/>
      <c r="F29" s="237"/>
      <c r="G29" s="60" t="s">
        <v>95</v>
      </c>
      <c r="H29" s="60" t="s">
        <v>94</v>
      </c>
    </row>
    <row r="30" spans="1:8" ht="58.5" customHeight="1">
      <c r="A30" s="109" t="s">
        <v>158</v>
      </c>
      <c r="B30" s="264" t="s">
        <v>208</v>
      </c>
      <c r="C30" s="264"/>
      <c r="D30" s="264"/>
      <c r="E30" s="264"/>
      <c r="F30" s="264"/>
      <c r="G30" s="59"/>
      <c r="H30" s="58"/>
    </row>
    <row r="31" spans="1:8" ht="106.5" customHeight="1">
      <c r="A31" s="109" t="s">
        <v>157</v>
      </c>
      <c r="B31" s="264" t="s">
        <v>236</v>
      </c>
      <c r="C31" s="264"/>
      <c r="D31" s="264"/>
      <c r="E31" s="264"/>
      <c r="F31" s="264"/>
      <c r="G31" s="55"/>
      <c r="H31" s="55"/>
    </row>
    <row r="34" spans="9:17" s="18" customFormat="1" ht="36" customHeight="1">
      <c r="I34" s="224" t="s">
        <v>156</v>
      </c>
      <c r="J34" s="224"/>
      <c r="K34" s="224"/>
      <c r="L34" s="224"/>
      <c r="M34" s="224"/>
      <c r="N34" s="224"/>
      <c r="O34" s="224"/>
      <c r="P34" s="100"/>
      <c r="Q34" s="100"/>
    </row>
    <row r="35" spans="9:17" s="18" customFormat="1" ht="12.75">
      <c r="I35" s="72" t="s">
        <v>133</v>
      </c>
      <c r="J35" s="72" t="s">
        <v>132</v>
      </c>
      <c r="K35" s="72" t="s">
        <v>131</v>
      </c>
      <c r="L35" s="72" t="s">
        <v>130</v>
      </c>
      <c r="M35" s="72" t="s">
        <v>129</v>
      </c>
      <c r="N35" s="72" t="s">
        <v>128</v>
      </c>
      <c r="O35" s="72" t="s">
        <v>127</v>
      </c>
      <c r="P35" s="65"/>
      <c r="Q35" s="65"/>
    </row>
    <row r="36" spans="9:17" s="18" customFormat="1" ht="38.25">
      <c r="I36" s="27" t="s">
        <v>153</v>
      </c>
      <c r="J36" s="22">
        <v>13</v>
      </c>
      <c r="K36" s="22" t="s">
        <v>146</v>
      </c>
      <c r="L36" s="27" t="s">
        <v>152</v>
      </c>
      <c r="M36" s="22" t="s">
        <v>155</v>
      </c>
      <c r="N36" s="110">
        <v>43701</v>
      </c>
      <c r="O36" s="22" t="s">
        <v>135</v>
      </c>
      <c r="P36" s="65"/>
      <c r="Q36" s="65"/>
    </row>
    <row r="37" spans="9:17" s="18" customFormat="1" ht="38.25">
      <c r="I37" s="27" t="s">
        <v>153</v>
      </c>
      <c r="J37" s="22">
        <v>13</v>
      </c>
      <c r="K37" s="22" t="s">
        <v>146</v>
      </c>
      <c r="L37" s="27" t="s">
        <v>152</v>
      </c>
      <c r="M37" s="22" t="s">
        <v>154</v>
      </c>
      <c r="N37" s="110">
        <v>43702</v>
      </c>
      <c r="O37" s="22" t="s">
        <v>135</v>
      </c>
      <c r="P37" s="65"/>
      <c r="Q37" s="65"/>
    </row>
    <row r="38" spans="9:17" s="18" customFormat="1" ht="38.25">
      <c r="I38" s="27" t="s">
        <v>153</v>
      </c>
      <c r="J38" s="22">
        <v>13</v>
      </c>
      <c r="K38" s="22" t="s">
        <v>146</v>
      </c>
      <c r="L38" s="27" t="s">
        <v>152</v>
      </c>
      <c r="M38" s="22" t="s">
        <v>151</v>
      </c>
      <c r="N38" s="110">
        <v>43703</v>
      </c>
      <c r="O38" s="22" t="s">
        <v>135</v>
      </c>
      <c r="P38" s="65"/>
      <c r="Q38" s="65"/>
    </row>
    <row r="39" spans="9:17" s="18" customFormat="1" ht="12.75">
      <c r="I39" s="113" t="s">
        <v>150</v>
      </c>
      <c r="J39" s="104"/>
      <c r="K39" s="22" t="s">
        <v>146</v>
      </c>
      <c r="L39" s="112" t="s">
        <v>149</v>
      </c>
      <c r="M39" s="112" t="s">
        <v>148</v>
      </c>
      <c r="N39" s="111">
        <v>43725</v>
      </c>
      <c r="O39" s="22" t="s">
        <v>135</v>
      </c>
      <c r="P39" s="65"/>
      <c r="Q39" s="65"/>
    </row>
    <row r="40" spans="9:17" s="18" customFormat="1" ht="12.75">
      <c r="I40" s="27" t="s">
        <v>147</v>
      </c>
      <c r="J40" s="22">
        <v>15</v>
      </c>
      <c r="K40" s="22" t="s">
        <v>146</v>
      </c>
      <c r="L40" s="27" t="s">
        <v>145</v>
      </c>
      <c r="M40" s="22" t="s">
        <v>144</v>
      </c>
      <c r="N40" s="110">
        <v>43732</v>
      </c>
      <c r="O40" s="22" t="s">
        <v>135</v>
      </c>
      <c r="P40" s="65"/>
      <c r="Q40" s="65"/>
    </row>
    <row r="41" spans="9:17" s="18" customFormat="1" ht="38.25">
      <c r="I41" s="27" t="s">
        <v>143</v>
      </c>
      <c r="J41" s="22">
        <v>27</v>
      </c>
      <c r="K41" s="22" t="s">
        <v>58</v>
      </c>
      <c r="L41" s="27" t="s">
        <v>139</v>
      </c>
      <c r="M41" s="22" t="s">
        <v>140</v>
      </c>
      <c r="N41" s="110">
        <v>43755</v>
      </c>
      <c r="O41" s="22" t="s">
        <v>142</v>
      </c>
      <c r="P41" s="65"/>
      <c r="Q41" s="65"/>
    </row>
    <row r="42" spans="9:17" s="18" customFormat="1" ht="38.25">
      <c r="I42" s="27" t="s">
        <v>143</v>
      </c>
      <c r="J42" s="22">
        <v>27</v>
      </c>
      <c r="K42" s="22" t="s">
        <v>58</v>
      </c>
      <c r="L42" s="27" t="s">
        <v>139</v>
      </c>
      <c r="M42" s="22" t="s">
        <v>189</v>
      </c>
      <c r="N42" s="110">
        <v>43755</v>
      </c>
      <c r="O42" s="22" t="s">
        <v>135</v>
      </c>
      <c r="P42" s="65"/>
      <c r="Q42" s="65"/>
    </row>
    <row r="43" spans="9:17" s="18" customFormat="1" ht="25.5">
      <c r="I43" s="27" t="s">
        <v>141</v>
      </c>
      <c r="J43" s="22">
        <v>27</v>
      </c>
      <c r="K43" s="22" t="s">
        <v>58</v>
      </c>
      <c r="L43" s="27" t="s">
        <v>139</v>
      </c>
      <c r="M43" s="22" t="s">
        <v>190</v>
      </c>
      <c r="N43" s="106">
        <v>43756</v>
      </c>
      <c r="O43" s="104" t="s">
        <v>135</v>
      </c>
      <c r="P43" s="65"/>
      <c r="Q43" s="65"/>
    </row>
    <row r="44" spans="9:17" s="18" customFormat="1" ht="25.5">
      <c r="I44" s="27" t="s">
        <v>141</v>
      </c>
      <c r="J44" s="22">
        <v>27</v>
      </c>
      <c r="K44" s="22" t="s">
        <v>58</v>
      </c>
      <c r="L44" s="27" t="s">
        <v>139</v>
      </c>
      <c r="M44" s="22" t="s">
        <v>140</v>
      </c>
      <c r="N44" s="106">
        <v>43756</v>
      </c>
      <c r="O44" s="104" t="s">
        <v>135</v>
      </c>
      <c r="P44" s="65"/>
      <c r="Q44" s="65"/>
    </row>
    <row r="45" spans="9:17" s="18" customFormat="1" ht="25.5">
      <c r="I45" s="27" t="s">
        <v>141</v>
      </c>
      <c r="J45" s="22">
        <v>27</v>
      </c>
      <c r="K45" s="22" t="s">
        <v>58</v>
      </c>
      <c r="L45" s="27" t="s">
        <v>139</v>
      </c>
      <c r="M45" s="22" t="s">
        <v>140</v>
      </c>
      <c r="N45" s="106">
        <v>43757</v>
      </c>
      <c r="O45" s="104" t="s">
        <v>135</v>
      </c>
      <c r="P45" s="65"/>
      <c r="Q45" s="65"/>
    </row>
    <row r="46" spans="9:17" s="18" customFormat="1" ht="25.5">
      <c r="I46" s="27" t="s">
        <v>138</v>
      </c>
      <c r="J46" s="104">
        <v>32</v>
      </c>
      <c r="K46" s="22" t="s">
        <v>58</v>
      </c>
      <c r="L46" s="27" t="s">
        <v>139</v>
      </c>
      <c r="M46" s="22" t="s">
        <v>136</v>
      </c>
      <c r="N46" s="106">
        <v>43775</v>
      </c>
      <c r="O46" s="104" t="s">
        <v>135</v>
      </c>
      <c r="P46" s="65"/>
      <c r="Q46" s="65"/>
    </row>
    <row r="47" spans="9:17" s="18" customFormat="1" ht="25.5">
      <c r="I47" s="27" t="s">
        <v>138</v>
      </c>
      <c r="J47" s="104">
        <v>32</v>
      </c>
      <c r="K47" s="22" t="s">
        <v>58</v>
      </c>
      <c r="L47" s="27" t="s">
        <v>139</v>
      </c>
      <c r="M47" s="22" t="s">
        <v>136</v>
      </c>
      <c r="N47" s="106">
        <v>43777</v>
      </c>
      <c r="O47" s="104" t="s">
        <v>135</v>
      </c>
      <c r="P47" s="65"/>
      <c r="Q47" s="65"/>
    </row>
    <row r="48" spans="9:17" s="18" customFormat="1" ht="25.5">
      <c r="I48" s="27" t="s">
        <v>138</v>
      </c>
      <c r="J48" s="104">
        <v>32</v>
      </c>
      <c r="K48" s="22" t="s">
        <v>58</v>
      </c>
      <c r="L48" s="27" t="s">
        <v>137</v>
      </c>
      <c r="M48" s="22" t="s">
        <v>136</v>
      </c>
      <c r="N48" s="106">
        <v>43777</v>
      </c>
      <c r="O48" s="104" t="s">
        <v>135</v>
      </c>
      <c r="P48" s="65"/>
      <c r="Q48" s="65"/>
    </row>
    <row r="49" spans="9:17" s="18" customFormat="1" ht="12.75">
      <c r="I49" s="137" t="s">
        <v>191</v>
      </c>
      <c r="J49" s="22">
        <v>2</v>
      </c>
      <c r="K49" s="22" t="s">
        <v>58</v>
      </c>
      <c r="L49" s="22" t="s">
        <v>192</v>
      </c>
      <c r="M49" s="22" t="s">
        <v>136</v>
      </c>
      <c r="N49" s="106">
        <v>43782</v>
      </c>
      <c r="O49" s="104" t="s">
        <v>135</v>
      </c>
      <c r="P49" s="65"/>
      <c r="Q49" s="65"/>
    </row>
    <row r="50" spans="9:17" s="18" customFormat="1" ht="12.75">
      <c r="I50" s="109" t="s">
        <v>193</v>
      </c>
      <c r="J50" s="56">
        <v>10</v>
      </c>
      <c r="K50" s="56" t="s">
        <v>146</v>
      </c>
      <c r="L50" s="109" t="s">
        <v>194</v>
      </c>
      <c r="M50" s="108" t="s">
        <v>195</v>
      </c>
      <c r="N50" s="107">
        <v>43789</v>
      </c>
      <c r="O50" s="56" t="s">
        <v>135</v>
      </c>
      <c r="P50" s="65"/>
      <c r="Q50" s="65"/>
    </row>
    <row r="51" spans="9:17" s="18" customFormat="1" ht="22.5" customHeight="1">
      <c r="I51" s="137" t="s">
        <v>202</v>
      </c>
      <c r="J51" s="22">
        <v>4</v>
      </c>
      <c r="K51" s="22" t="s">
        <v>203</v>
      </c>
      <c r="L51" s="22" t="s">
        <v>197</v>
      </c>
      <c r="M51" s="27" t="s">
        <v>204</v>
      </c>
      <c r="N51" s="103">
        <v>43796</v>
      </c>
      <c r="O51" s="27" t="s">
        <v>135</v>
      </c>
      <c r="P51" s="65"/>
      <c r="Q51" s="65"/>
    </row>
    <row r="52" spans="9:17" s="18" customFormat="1" ht="29.25" customHeight="1">
      <c r="I52" s="138" t="s">
        <v>196</v>
      </c>
      <c r="J52" s="105">
        <v>4</v>
      </c>
      <c r="K52" s="22" t="s">
        <v>146</v>
      </c>
      <c r="L52" s="22" t="s">
        <v>197</v>
      </c>
      <c r="M52" s="22" t="s">
        <v>198</v>
      </c>
      <c r="N52" s="103">
        <v>44167</v>
      </c>
      <c r="O52" s="104" t="s">
        <v>135</v>
      </c>
      <c r="P52" s="65"/>
      <c r="Q52" s="65"/>
    </row>
    <row r="53" spans="9:17" s="18" customFormat="1" ht="29.25" customHeight="1">
      <c r="I53" s="27" t="s">
        <v>199</v>
      </c>
      <c r="J53" s="22">
        <v>60</v>
      </c>
      <c r="K53" s="22" t="s">
        <v>146</v>
      </c>
      <c r="L53" s="27" t="s">
        <v>200</v>
      </c>
      <c r="M53" s="22" t="s">
        <v>201</v>
      </c>
      <c r="N53" s="103">
        <v>43808</v>
      </c>
      <c r="O53" s="27" t="s">
        <v>135</v>
      </c>
      <c r="P53" s="65"/>
      <c r="Q53" s="65"/>
    </row>
    <row r="54" spans="9:17" s="18" customFormat="1" ht="27" customHeight="1">
      <c r="I54" s="102">
        <f>COUNTIF(I36:I53,"*")</f>
        <v>18</v>
      </c>
      <c r="J54" s="101"/>
      <c r="K54" s="260" t="s">
        <v>125</v>
      </c>
      <c r="L54" s="261"/>
      <c r="M54" s="261"/>
      <c r="N54" s="262"/>
      <c r="O54" s="36"/>
      <c r="P54" s="100"/>
      <c r="Q54" s="100"/>
    </row>
    <row r="58" spans="9:15" s="18" customFormat="1" ht="12.75">
      <c r="I58" s="224" t="s">
        <v>134</v>
      </c>
      <c r="J58" s="224"/>
      <c r="K58" s="224"/>
      <c r="L58" s="224"/>
      <c r="M58" s="224"/>
      <c r="N58" s="224"/>
      <c r="O58" s="224"/>
    </row>
    <row r="59" spans="9:15" s="18" customFormat="1" ht="12.75">
      <c r="I59" s="72" t="s">
        <v>133</v>
      </c>
      <c r="J59" s="72" t="s">
        <v>132</v>
      </c>
      <c r="K59" s="72" t="s">
        <v>131</v>
      </c>
      <c r="L59" s="72" t="s">
        <v>130</v>
      </c>
      <c r="M59" s="72" t="s">
        <v>129</v>
      </c>
      <c r="N59" s="72" t="s">
        <v>128</v>
      </c>
      <c r="O59" s="72" t="s">
        <v>127</v>
      </c>
    </row>
    <row r="60" spans="9:20" s="18" customFormat="1" ht="25.5">
      <c r="I60" s="86" t="s">
        <v>232</v>
      </c>
      <c r="J60" s="23">
        <v>60</v>
      </c>
      <c r="K60" s="21" t="s">
        <v>58</v>
      </c>
      <c r="L60" s="23" t="s">
        <v>233</v>
      </c>
      <c r="M60" s="21" t="s">
        <v>234</v>
      </c>
      <c r="N60" s="85">
        <v>43896</v>
      </c>
      <c r="O60" s="23" t="s">
        <v>142</v>
      </c>
      <c r="Q60" s="94"/>
      <c r="R60" s="87"/>
      <c r="S60" s="87"/>
      <c r="T60" s="87"/>
    </row>
    <row r="61" spans="9:20" s="18" customFormat="1" ht="15" customHeight="1">
      <c r="I61" s="99"/>
      <c r="J61" s="23"/>
      <c r="K61" s="21"/>
      <c r="L61" s="21"/>
      <c r="M61" s="23"/>
      <c r="N61" s="85"/>
      <c r="O61" s="23"/>
      <c r="Q61" s="94"/>
      <c r="R61" s="87"/>
      <c r="S61" s="87"/>
      <c r="T61" s="87"/>
    </row>
    <row r="62" spans="9:20" s="18" customFormat="1" ht="12.75">
      <c r="I62" s="98"/>
      <c r="J62" s="23"/>
      <c r="K62" s="21"/>
      <c r="L62" s="23"/>
      <c r="M62" s="21"/>
      <c r="N62" s="85"/>
      <c r="O62" s="23"/>
      <c r="Q62" s="94"/>
      <c r="R62" s="87"/>
      <c r="S62" s="87"/>
      <c r="T62" s="87"/>
    </row>
    <row r="63" spans="9:20" s="18" customFormat="1" ht="27.75" customHeight="1">
      <c r="I63" s="86"/>
      <c r="J63" s="91"/>
      <c r="K63" s="93"/>
      <c r="L63" s="93"/>
      <c r="M63" s="93"/>
      <c r="N63" s="90"/>
      <c r="O63" s="91"/>
      <c r="Q63" s="94"/>
      <c r="R63" s="87"/>
      <c r="S63" s="87"/>
      <c r="T63" s="87"/>
    </row>
    <row r="64" spans="9:20" s="18" customFormat="1" ht="12.75">
      <c r="I64" s="92"/>
      <c r="J64" s="91"/>
      <c r="K64" s="93"/>
      <c r="L64" s="91"/>
      <c r="M64" s="93"/>
      <c r="N64" s="90"/>
      <c r="O64" s="91"/>
      <c r="Q64" s="94"/>
      <c r="R64" s="87" t="s">
        <v>126</v>
      </c>
      <c r="S64" s="87"/>
      <c r="T64" s="87"/>
    </row>
    <row r="65" spans="9:20" s="18" customFormat="1" ht="12.75">
      <c r="I65" s="97"/>
      <c r="J65" s="91"/>
      <c r="K65" s="93"/>
      <c r="L65" s="91"/>
      <c r="M65" s="91"/>
      <c r="N65" s="96"/>
      <c r="O65" s="91"/>
      <c r="Q65" s="94"/>
      <c r="R65" s="87"/>
      <c r="S65" s="87"/>
      <c r="T65" s="87"/>
    </row>
    <row r="66" spans="9:20" s="18" customFormat="1" ht="12.75">
      <c r="I66" s="95"/>
      <c r="J66" s="23"/>
      <c r="K66" s="21"/>
      <c r="L66" s="23"/>
      <c r="M66" s="21"/>
      <c r="N66" s="90"/>
      <c r="O66" s="23"/>
      <c r="Q66" s="94"/>
      <c r="R66" s="87"/>
      <c r="S66" s="77"/>
      <c r="T66" s="87"/>
    </row>
    <row r="67" spans="9:20" s="18" customFormat="1" ht="12.75">
      <c r="I67" s="92"/>
      <c r="J67" s="23"/>
      <c r="K67" s="21"/>
      <c r="L67" s="23"/>
      <c r="M67" s="21"/>
      <c r="N67" s="90"/>
      <c r="O67" s="23"/>
      <c r="Q67" s="94"/>
      <c r="R67" s="88"/>
      <c r="S67" s="77"/>
      <c r="T67" s="87"/>
    </row>
    <row r="68" spans="9:20" s="18" customFormat="1" ht="12.75">
      <c r="I68" s="92"/>
      <c r="J68" s="23"/>
      <c r="K68" s="21"/>
      <c r="L68" s="23"/>
      <c r="M68" s="21"/>
      <c r="N68" s="90"/>
      <c r="O68" s="23"/>
      <c r="Q68" s="94"/>
      <c r="R68" s="88"/>
      <c r="S68" s="77"/>
      <c r="T68" s="87"/>
    </row>
    <row r="69" spans="9:20" s="18" customFormat="1" ht="12.75">
      <c r="I69" s="92"/>
      <c r="J69" s="91"/>
      <c r="K69" s="93"/>
      <c r="L69" s="91"/>
      <c r="M69" s="93"/>
      <c r="N69" s="90"/>
      <c r="O69" s="23"/>
      <c r="Q69" s="89"/>
      <c r="R69" s="88"/>
      <c r="S69" s="77"/>
      <c r="T69" s="87"/>
    </row>
    <row r="70" spans="9:20" s="18" customFormat="1" ht="12.75">
      <c r="I70" s="92"/>
      <c r="J70" s="23"/>
      <c r="K70" s="21"/>
      <c r="L70" s="23"/>
      <c r="M70" s="91"/>
      <c r="N70" s="90"/>
      <c r="O70" s="23"/>
      <c r="Q70" s="89"/>
      <c r="R70" s="88"/>
      <c r="S70" s="77"/>
      <c r="T70" s="87"/>
    </row>
    <row r="71" spans="14:20" s="18" customFormat="1" ht="12.75">
      <c r="N71" s="90"/>
      <c r="O71" s="23"/>
      <c r="Q71" s="89"/>
      <c r="R71" s="88"/>
      <c r="S71" s="77"/>
      <c r="T71" s="87"/>
    </row>
    <row r="72" spans="9:20" s="18" customFormat="1" ht="12.75">
      <c r="I72" s="86"/>
      <c r="J72" s="23"/>
      <c r="K72" s="21"/>
      <c r="L72" s="23"/>
      <c r="M72" s="21"/>
      <c r="N72" s="85"/>
      <c r="O72" s="23"/>
      <c r="Q72" s="77"/>
      <c r="R72" s="77"/>
      <c r="S72" s="77"/>
      <c r="T72" s="77"/>
    </row>
    <row r="73" spans="9:14" s="18" customFormat="1" ht="12.75">
      <c r="I73" s="84">
        <f>COUNTIF(I60:I72,"*")</f>
        <v>1</v>
      </c>
      <c r="J73" s="20"/>
      <c r="K73" s="260" t="s">
        <v>125</v>
      </c>
      <c r="L73" s="261"/>
      <c r="M73" s="261"/>
      <c r="N73" s="262"/>
    </row>
  </sheetData>
  <mergeCells count="31">
    <mergeCell ref="B30:F30"/>
    <mergeCell ref="B31:F31"/>
    <mergeCell ref="I34:O34"/>
    <mergeCell ref="K54:N54"/>
    <mergeCell ref="K73:N73"/>
    <mergeCell ref="I58:O58"/>
    <mergeCell ref="B20:C20"/>
    <mergeCell ref="A25:G25"/>
    <mergeCell ref="A26:G27"/>
    <mergeCell ref="A28:H28"/>
    <mergeCell ref="B29:F29"/>
    <mergeCell ref="A16:C16"/>
    <mergeCell ref="D16:G16"/>
    <mergeCell ref="A17:C18"/>
    <mergeCell ref="D17:G18"/>
    <mergeCell ref="A19:G19"/>
    <mergeCell ref="A12:G12"/>
    <mergeCell ref="A13:C13"/>
    <mergeCell ref="D13:G13"/>
    <mergeCell ref="A14:C15"/>
    <mergeCell ref="D14:G15"/>
    <mergeCell ref="B8:D8"/>
    <mergeCell ref="E8:G8"/>
    <mergeCell ref="A9:G9"/>
    <mergeCell ref="A10:G10"/>
    <mergeCell ref="A11:G11"/>
    <mergeCell ref="A1:G1"/>
    <mergeCell ref="A2:G5"/>
    <mergeCell ref="A6:G6"/>
    <mergeCell ref="B7:D7"/>
    <mergeCell ref="E7:G7"/>
  </mergeCells>
  <dataValidations count="1">
    <dataValidation type="list" allowBlank="1" showInputMessage="1" showErrorMessage="1" sqref="E8">
      <formula1>$I$2:$I$8</formula1>
    </dataValidation>
  </dataValidations>
  <hyperlinks>
    <hyperlink ref="A8" location="'Consolidado 2017'!A1" display="'Consolidado 2017'!A1"/>
  </hyperlinks>
  <printOptions horizontalCentered="1"/>
  <pageMargins left="0.1968503937007874" right="0.15748031496062992" top="0.43" bottom="0.5905511811023623" header="0.31496062992125984" footer="0.31496062992125984"/>
  <pageSetup horizontalDpi="144" verticalDpi="144"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BG216"/>
  <sheetViews>
    <sheetView showGridLines="0" zoomScale="93" zoomScaleNormal="93" workbookViewId="0" topLeftCell="A1">
      <selection activeCell="E35" sqref="E35"/>
    </sheetView>
  </sheetViews>
  <sheetFormatPr defaultColWidth="11.421875" defaultRowHeight="12.75"/>
  <cols>
    <col min="1" max="1" width="33.421875" style="18" customWidth="1"/>
    <col min="2" max="2" width="11.421875" style="18" customWidth="1"/>
    <col min="3" max="3" width="14.28125" style="18" customWidth="1"/>
    <col min="4" max="4" width="29.140625" style="18" customWidth="1"/>
    <col min="5" max="5" width="14.28125" style="18" customWidth="1"/>
    <col min="6" max="6" width="12.57421875" style="18" customWidth="1"/>
    <col min="7" max="7" width="11.00390625" style="18" bestFit="1" customWidth="1"/>
    <col min="8" max="8" width="14.7109375" style="18" customWidth="1"/>
    <col min="9" max="9" width="21.57421875" style="18" customWidth="1"/>
    <col min="10" max="10" width="85.00390625" style="18" customWidth="1"/>
    <col min="11" max="11" width="42.7109375" style="18" customWidth="1"/>
    <col min="12" max="12" width="32.57421875" style="18" customWidth="1"/>
    <col min="13" max="13" width="12.57421875" style="18" customWidth="1"/>
    <col min="14" max="17" width="5.7109375" style="18" customWidth="1"/>
    <col min="18" max="18" width="6.7109375" style="18" customWidth="1"/>
    <col min="19" max="23" width="5.7109375" style="18" customWidth="1"/>
    <col min="24" max="24" width="6.7109375" style="18" customWidth="1"/>
    <col min="25" max="25" width="5.7109375" style="19" customWidth="1"/>
    <col min="26" max="29" width="5.7109375" style="18" customWidth="1"/>
    <col min="30" max="38" width="6.7109375" style="18" customWidth="1"/>
    <col min="39" max="56" width="5.7109375" style="18" customWidth="1"/>
    <col min="57" max="57" width="6.7109375" style="18" customWidth="1"/>
    <col min="58" max="62" width="5.7109375" style="18" customWidth="1"/>
    <col min="63" max="63" width="52.7109375" style="18" customWidth="1"/>
    <col min="64" max="68" width="5.7109375" style="18" customWidth="1"/>
    <col min="69" max="69" width="6.7109375" style="18" customWidth="1"/>
    <col min="70" max="74" width="5.7109375" style="18" customWidth="1"/>
    <col min="75" max="75" width="6.7109375" style="18" customWidth="1"/>
    <col min="76" max="87" width="5.7109375" style="18" customWidth="1"/>
    <col min="88" max="16384" width="11.421875" style="18" customWidth="1"/>
  </cols>
  <sheetData>
    <row r="1" spans="1:9" ht="12.75">
      <c r="A1" s="258"/>
      <c r="B1" s="258"/>
      <c r="C1" s="258"/>
      <c r="D1" s="258"/>
      <c r="E1" s="258"/>
      <c r="F1" s="258"/>
      <c r="G1" s="258"/>
      <c r="H1" s="64"/>
      <c r="I1" s="64"/>
    </row>
    <row r="2" spans="1:9" ht="12.75" customHeight="1">
      <c r="A2" s="259" t="s">
        <v>124</v>
      </c>
      <c r="B2" s="259"/>
      <c r="C2" s="259"/>
      <c r="D2" s="259"/>
      <c r="E2" s="259"/>
      <c r="F2" s="259"/>
      <c r="G2" s="259"/>
      <c r="H2" s="64"/>
      <c r="I2" s="64"/>
    </row>
    <row r="3" spans="1:10" ht="12.75" customHeight="1">
      <c r="A3" s="259"/>
      <c r="B3" s="259"/>
      <c r="C3" s="259"/>
      <c r="D3" s="259"/>
      <c r="E3" s="259"/>
      <c r="F3" s="259"/>
      <c r="G3" s="259"/>
      <c r="H3" s="64"/>
      <c r="I3" s="64"/>
      <c r="J3" s="18" t="s">
        <v>117</v>
      </c>
    </row>
    <row r="4" spans="1:10" ht="12.75" customHeight="1">
      <c r="A4" s="259"/>
      <c r="B4" s="259"/>
      <c r="C4" s="259"/>
      <c r="D4" s="259"/>
      <c r="E4" s="259"/>
      <c r="F4" s="259"/>
      <c r="G4" s="259"/>
      <c r="H4" s="64"/>
      <c r="I4" s="64"/>
      <c r="J4" s="18" t="s">
        <v>123</v>
      </c>
    </row>
    <row r="5" spans="1:10" ht="12.75" customHeight="1">
      <c r="A5" s="259"/>
      <c r="B5" s="259"/>
      <c r="C5" s="259"/>
      <c r="D5" s="259"/>
      <c r="E5" s="259"/>
      <c r="F5" s="259"/>
      <c r="G5" s="259"/>
      <c r="H5" s="64"/>
      <c r="I5" s="64"/>
      <c r="J5" s="18" t="s">
        <v>122</v>
      </c>
    </row>
    <row r="6" spans="1:25" s="82" customFormat="1" ht="15" customHeight="1">
      <c r="A6" s="239" t="s">
        <v>121</v>
      </c>
      <c r="B6" s="239"/>
      <c r="C6" s="239"/>
      <c r="D6" s="239"/>
      <c r="E6" s="239"/>
      <c r="F6" s="239"/>
      <c r="G6" s="239"/>
      <c r="H6" s="64"/>
      <c r="I6" s="64"/>
      <c r="Y6" s="83"/>
    </row>
    <row r="7" spans="1:59" ht="15" customHeight="1">
      <c r="A7" s="81" t="s">
        <v>120</v>
      </c>
      <c r="B7" s="256" t="s">
        <v>119</v>
      </c>
      <c r="C7" s="256"/>
      <c r="D7" s="256"/>
      <c r="E7" s="243" t="s">
        <v>118</v>
      </c>
      <c r="F7" s="243"/>
      <c r="G7" s="243"/>
      <c r="H7" s="64"/>
      <c r="I7" s="64"/>
      <c r="BE7" s="77"/>
      <c r="BF7" s="77"/>
      <c r="BG7" s="77"/>
    </row>
    <row r="8" spans="1:59" ht="46.5" customHeight="1">
      <c r="A8" s="80" t="str">
        <f>'[1]Consolidado 2016'!C11</f>
        <v>Ingresos por actividades de extensión</v>
      </c>
      <c r="B8" s="275">
        <f>+'Consolidado 2020'!G11</f>
        <v>489789670</v>
      </c>
      <c r="C8" s="275"/>
      <c r="D8" s="275"/>
      <c r="E8" s="242" t="s">
        <v>117</v>
      </c>
      <c r="F8" s="242"/>
      <c r="G8" s="242"/>
      <c r="H8" s="64"/>
      <c r="I8" s="64"/>
      <c r="BE8" s="77"/>
      <c r="BF8" s="79"/>
      <c r="BG8" s="77"/>
    </row>
    <row r="9" spans="1:59" ht="14.25" customHeight="1">
      <c r="A9" s="243" t="s">
        <v>116</v>
      </c>
      <c r="B9" s="243"/>
      <c r="C9" s="243"/>
      <c r="D9" s="243"/>
      <c r="E9" s="243"/>
      <c r="F9" s="243"/>
      <c r="G9" s="243"/>
      <c r="H9" s="64"/>
      <c r="I9" s="64"/>
      <c r="BE9" s="77"/>
      <c r="BF9" s="78"/>
      <c r="BG9" s="77"/>
    </row>
    <row r="10" spans="1:59" ht="32.25" customHeight="1">
      <c r="A10" s="254" t="str">
        <f>'[1]Consolidado 2018'!E11</f>
        <v>Determinar los ingresos semestrales por actividades de extensión</v>
      </c>
      <c r="B10" s="254"/>
      <c r="C10" s="254"/>
      <c r="D10" s="254"/>
      <c r="E10" s="254"/>
      <c r="F10" s="254"/>
      <c r="G10" s="254"/>
      <c r="H10" s="64"/>
      <c r="I10" s="64"/>
      <c r="BE10" s="77"/>
      <c r="BF10" s="78"/>
      <c r="BG10" s="77"/>
    </row>
    <row r="11" spans="1:59" ht="14.25" customHeight="1">
      <c r="A11" s="243" t="s">
        <v>115</v>
      </c>
      <c r="B11" s="243"/>
      <c r="C11" s="243"/>
      <c r="D11" s="243"/>
      <c r="E11" s="243"/>
      <c r="F11" s="243"/>
      <c r="G11" s="243"/>
      <c r="H11" s="64"/>
      <c r="I11" s="64"/>
      <c r="BE11" s="77"/>
      <c r="BF11" s="78"/>
      <c r="BG11" s="77"/>
    </row>
    <row r="12" spans="1:59" ht="32.25" customHeight="1">
      <c r="A12" s="254" t="str">
        <f>'[1]Consolidado 2018'!D11</f>
        <v>Ingresos por actividades de extensión</v>
      </c>
      <c r="B12" s="254"/>
      <c r="C12" s="254"/>
      <c r="D12" s="254"/>
      <c r="E12" s="254"/>
      <c r="F12" s="254"/>
      <c r="G12" s="254"/>
      <c r="H12" s="64"/>
      <c r="I12" s="64"/>
      <c r="BE12" s="77"/>
      <c r="BF12" s="78"/>
      <c r="BG12" s="77"/>
    </row>
    <row r="13" spans="1:59" ht="14.25" customHeight="1">
      <c r="A13" s="243" t="s">
        <v>114</v>
      </c>
      <c r="B13" s="243"/>
      <c r="C13" s="243"/>
      <c r="D13" s="256" t="s">
        <v>113</v>
      </c>
      <c r="E13" s="256"/>
      <c r="F13" s="256"/>
      <c r="G13" s="256"/>
      <c r="H13" s="64"/>
      <c r="I13" s="64"/>
      <c r="BE13" s="77"/>
      <c r="BF13" s="78"/>
      <c r="BG13" s="77"/>
    </row>
    <row r="14" spans="1:59" ht="12.75" customHeight="1">
      <c r="A14" s="241" t="s">
        <v>174</v>
      </c>
      <c r="B14" s="241"/>
      <c r="C14" s="241"/>
      <c r="D14" s="242" t="s">
        <v>173</v>
      </c>
      <c r="E14" s="242"/>
      <c r="F14" s="242"/>
      <c r="G14" s="242"/>
      <c r="H14" s="64"/>
      <c r="I14" s="64"/>
      <c r="BE14" s="77"/>
      <c r="BF14" s="78"/>
      <c r="BG14" s="77"/>
    </row>
    <row r="15" spans="1:59" ht="22.5" customHeight="1">
      <c r="A15" s="241"/>
      <c r="B15" s="241"/>
      <c r="C15" s="241"/>
      <c r="D15" s="242"/>
      <c r="E15" s="242"/>
      <c r="F15" s="242"/>
      <c r="G15" s="242"/>
      <c r="H15" s="64"/>
      <c r="I15" s="64"/>
      <c r="BE15" s="77"/>
      <c r="BF15" s="78"/>
      <c r="BG15" s="77"/>
    </row>
    <row r="16" spans="1:59" ht="14.25" customHeight="1">
      <c r="A16" s="243" t="s">
        <v>111</v>
      </c>
      <c r="B16" s="243"/>
      <c r="C16" s="243"/>
      <c r="D16" s="243" t="s">
        <v>110</v>
      </c>
      <c r="E16" s="243"/>
      <c r="F16" s="243"/>
      <c r="G16" s="243"/>
      <c r="H16" s="64"/>
      <c r="I16" s="64"/>
      <c r="BE16" s="77"/>
      <c r="BF16" s="78"/>
      <c r="BG16" s="77"/>
    </row>
    <row r="17" spans="1:58" ht="21" customHeight="1">
      <c r="A17" s="265" t="s">
        <v>0</v>
      </c>
      <c r="B17" s="242"/>
      <c r="C17" s="242"/>
      <c r="D17" s="242" t="s">
        <v>160</v>
      </c>
      <c r="E17" s="242"/>
      <c r="F17" s="242"/>
      <c r="G17" s="242"/>
      <c r="H17" s="64"/>
      <c r="I17" s="64"/>
      <c r="BF17" s="76"/>
    </row>
    <row r="18" spans="1:9" ht="8.25" customHeight="1">
      <c r="A18" s="242"/>
      <c r="B18" s="242"/>
      <c r="C18" s="242"/>
      <c r="D18" s="242"/>
      <c r="E18" s="242"/>
      <c r="F18" s="242"/>
      <c r="G18" s="242"/>
      <c r="H18" s="64"/>
      <c r="I18" s="64"/>
    </row>
    <row r="19" spans="1:9" ht="14.25" customHeight="1">
      <c r="A19" s="250" t="s">
        <v>107</v>
      </c>
      <c r="B19" s="239"/>
      <c r="C19" s="239"/>
      <c r="D19" s="239"/>
      <c r="E19" s="239"/>
      <c r="F19" s="250"/>
      <c r="G19" s="250"/>
      <c r="H19" s="64"/>
      <c r="I19" s="64"/>
    </row>
    <row r="20" spans="1:9" ht="14.25" customHeight="1">
      <c r="A20" s="68"/>
      <c r="B20" s="263" t="s">
        <v>106</v>
      </c>
      <c r="C20" s="263"/>
      <c r="D20" s="263"/>
      <c r="E20" s="263"/>
      <c r="F20" s="68"/>
      <c r="G20" s="68"/>
      <c r="H20" s="64"/>
      <c r="I20" s="64"/>
    </row>
    <row r="21" spans="2:9" s="65" customFormat="1" ht="24" customHeight="1">
      <c r="B21" s="263" t="s">
        <v>97</v>
      </c>
      <c r="C21" s="263"/>
      <c r="D21" s="134" t="s">
        <v>172</v>
      </c>
      <c r="E21" s="71"/>
      <c r="F21" s="71"/>
      <c r="H21" s="64"/>
      <c r="I21" s="64"/>
    </row>
    <row r="22" spans="2:9" s="65" customFormat="1" ht="51" customHeight="1">
      <c r="B22" s="273" t="s">
        <v>171</v>
      </c>
      <c r="C22" s="274"/>
      <c r="D22" s="133">
        <f>+L53</f>
        <v>1034289063</v>
      </c>
      <c r="E22" s="67"/>
      <c r="F22" s="67"/>
      <c r="H22" s="64"/>
      <c r="I22" s="64"/>
    </row>
    <row r="23" spans="2:9" s="65" customFormat="1" ht="54" customHeight="1">
      <c r="B23" s="273" t="s">
        <v>170</v>
      </c>
      <c r="C23" s="274"/>
      <c r="D23" s="133">
        <f>+L82</f>
        <v>803324680</v>
      </c>
      <c r="E23" s="132"/>
      <c r="F23" s="132"/>
      <c r="H23" s="64"/>
      <c r="I23" s="64"/>
    </row>
    <row r="24" spans="1:9" s="65" customFormat="1" ht="14.25" customHeight="1">
      <c r="A24" s="68"/>
      <c r="B24" s="253"/>
      <c r="C24" s="253"/>
      <c r="D24" s="131"/>
      <c r="E24" s="66"/>
      <c r="F24" s="66"/>
      <c r="H24" s="64"/>
      <c r="I24" s="64"/>
    </row>
    <row r="25" spans="1:9" ht="14.25" customHeight="1">
      <c r="A25" s="240" t="s">
        <v>99</v>
      </c>
      <c r="B25" s="240"/>
      <c r="C25" s="240"/>
      <c r="D25" s="240"/>
      <c r="E25" s="239"/>
      <c r="F25" s="240"/>
      <c r="G25" s="240"/>
      <c r="H25" s="64"/>
      <c r="I25" s="64"/>
    </row>
    <row r="26" spans="1:9" ht="14.25" customHeight="1">
      <c r="A26" s="241"/>
      <c r="B26" s="241"/>
      <c r="C26" s="241"/>
      <c r="D26" s="241"/>
      <c r="E26" s="241"/>
      <c r="F26" s="241"/>
      <c r="G26" s="241"/>
      <c r="H26" s="64"/>
      <c r="I26" s="64"/>
    </row>
    <row r="27" spans="1:9" ht="307.5" customHeight="1">
      <c r="A27" s="241"/>
      <c r="B27" s="241"/>
      <c r="C27" s="241"/>
      <c r="D27" s="241"/>
      <c r="E27" s="241"/>
      <c r="F27" s="241"/>
      <c r="G27" s="241"/>
      <c r="H27" s="64"/>
      <c r="I27" s="64"/>
    </row>
    <row r="28" spans="1:9" ht="12.75">
      <c r="A28" s="239" t="s">
        <v>98</v>
      </c>
      <c r="B28" s="239"/>
      <c r="C28" s="239"/>
      <c r="D28" s="239"/>
      <c r="E28" s="239"/>
      <c r="F28" s="239"/>
      <c r="G28" s="239"/>
      <c r="H28" s="240"/>
      <c r="I28" s="63"/>
    </row>
    <row r="29" spans="1:9" s="61" customFormat="1" ht="44.25" customHeight="1">
      <c r="A29" s="58" t="s">
        <v>97</v>
      </c>
      <c r="B29" s="237" t="s">
        <v>96</v>
      </c>
      <c r="C29" s="237"/>
      <c r="D29" s="237"/>
      <c r="E29" s="237"/>
      <c r="F29" s="237"/>
      <c r="G29" s="60" t="s">
        <v>95</v>
      </c>
      <c r="H29" s="60" t="s">
        <v>94</v>
      </c>
      <c r="I29" s="62"/>
    </row>
    <row r="30" spans="1:9" ht="117" customHeight="1">
      <c r="A30" s="109" t="s">
        <v>158</v>
      </c>
      <c r="B30" s="264" t="s">
        <v>211</v>
      </c>
      <c r="C30" s="264"/>
      <c r="D30" s="264"/>
      <c r="E30" s="264"/>
      <c r="F30" s="264"/>
      <c r="G30" s="59"/>
      <c r="H30" s="58" t="s">
        <v>205</v>
      </c>
      <c r="I30" s="57"/>
    </row>
    <row r="31" spans="1:9" ht="82.5" customHeight="1">
      <c r="A31" s="109" t="s">
        <v>157</v>
      </c>
      <c r="B31" s="264" t="s">
        <v>235</v>
      </c>
      <c r="C31" s="264"/>
      <c r="D31" s="264"/>
      <c r="E31" s="264"/>
      <c r="F31" s="264"/>
      <c r="G31" s="55"/>
      <c r="H31" s="55"/>
      <c r="I31" s="54"/>
    </row>
    <row r="34" spans="10:12" s="18" customFormat="1" ht="27.75" customHeight="1">
      <c r="J34" s="267" t="s">
        <v>169</v>
      </c>
      <c r="K34" s="268"/>
      <c r="L34" s="269"/>
    </row>
    <row r="35" spans="10:12" s="18" customFormat="1" ht="25.5">
      <c r="J35" s="121" t="s">
        <v>168</v>
      </c>
      <c r="K35" s="74" t="s">
        <v>167</v>
      </c>
      <c r="L35" s="130" t="s">
        <v>166</v>
      </c>
    </row>
    <row r="36" spans="10:13" s="18" customFormat="1" ht="12.75">
      <c r="J36" s="129" t="s">
        <v>165</v>
      </c>
      <c r="K36" s="135"/>
      <c r="L36" s="136">
        <v>2474588</v>
      </c>
      <c r="M36" s="122"/>
    </row>
    <row r="37" spans="10:13" s="18" customFormat="1" ht="12.75">
      <c r="J37" s="125" t="s">
        <v>175</v>
      </c>
      <c r="K37" s="124">
        <v>17</v>
      </c>
      <c r="L37" s="123">
        <v>4910932</v>
      </c>
      <c r="M37" s="122"/>
    </row>
    <row r="38" spans="10:13" s="18" customFormat="1" ht="12.75">
      <c r="J38" s="125" t="s">
        <v>176</v>
      </c>
      <c r="K38" s="124">
        <v>44</v>
      </c>
      <c r="L38" s="123">
        <v>12490728</v>
      </c>
      <c r="M38" s="122"/>
    </row>
    <row r="39" spans="10:13" s="18" customFormat="1" ht="12.75">
      <c r="J39" s="128" t="s">
        <v>177</v>
      </c>
      <c r="K39" s="124">
        <v>7</v>
      </c>
      <c r="L39" s="123">
        <v>3100298</v>
      </c>
      <c r="M39" s="127"/>
    </row>
    <row r="40" spans="10:13" s="18" customFormat="1" ht="12.75">
      <c r="J40" s="125" t="s">
        <v>178</v>
      </c>
      <c r="K40" s="124">
        <v>110</v>
      </c>
      <c r="L40" s="123">
        <v>56317395</v>
      </c>
      <c r="M40" s="122"/>
    </row>
    <row r="41" spans="10:13" s="18" customFormat="1" ht="12.75">
      <c r="J41" s="125" t="s">
        <v>179</v>
      </c>
      <c r="K41" s="124">
        <v>96</v>
      </c>
      <c r="L41" s="123">
        <v>45805639</v>
      </c>
      <c r="M41" s="122"/>
    </row>
    <row r="42" spans="10:13" s="18" customFormat="1" ht="12.75">
      <c r="J42" s="126" t="s">
        <v>180</v>
      </c>
      <c r="K42" s="124">
        <v>4</v>
      </c>
      <c r="L42" s="123">
        <v>2108446</v>
      </c>
      <c r="M42" s="122"/>
    </row>
    <row r="43" spans="10:13" s="18" customFormat="1" ht="12.75">
      <c r="J43" s="125" t="s">
        <v>181</v>
      </c>
      <c r="K43" s="124">
        <v>5</v>
      </c>
      <c r="L43" s="123">
        <v>3015757</v>
      </c>
      <c r="M43" s="122"/>
    </row>
    <row r="44" spans="10:13" s="18" customFormat="1" ht="12.75">
      <c r="J44" s="125" t="s">
        <v>182</v>
      </c>
      <c r="K44" s="124">
        <v>5</v>
      </c>
      <c r="L44" s="123">
        <v>4714468</v>
      </c>
      <c r="M44" s="122"/>
    </row>
    <row r="45" spans="10:13" s="18" customFormat="1" ht="12.75">
      <c r="J45" s="125" t="s">
        <v>183</v>
      </c>
      <c r="K45" s="124">
        <v>60</v>
      </c>
      <c r="L45" s="123">
        <v>26527175</v>
      </c>
      <c r="M45" s="122"/>
    </row>
    <row r="46" spans="10:13" s="18" customFormat="1" ht="12.75">
      <c r="J46" s="125" t="s">
        <v>184</v>
      </c>
      <c r="K46" s="124">
        <v>18</v>
      </c>
      <c r="L46" s="123">
        <v>8709634</v>
      </c>
      <c r="M46" s="122"/>
    </row>
    <row r="47" spans="10:13" s="18" customFormat="1" ht="12.75">
      <c r="J47" s="126" t="s">
        <v>185</v>
      </c>
      <c r="K47" s="124">
        <v>1</v>
      </c>
      <c r="L47" s="123">
        <v>970385</v>
      </c>
      <c r="M47" s="122"/>
    </row>
    <row r="48" spans="10:13" s="18" customFormat="1" ht="12.75">
      <c r="J48" s="125" t="s">
        <v>186</v>
      </c>
      <c r="K48" s="124">
        <v>3</v>
      </c>
      <c r="L48" s="123">
        <v>977669</v>
      </c>
      <c r="M48" s="122"/>
    </row>
    <row r="49" spans="10:13" ht="12.75">
      <c r="J49" s="125" t="s">
        <v>187</v>
      </c>
      <c r="K49" s="124">
        <v>14</v>
      </c>
      <c r="L49" s="123">
        <v>4707447</v>
      </c>
      <c r="M49" s="122"/>
    </row>
    <row r="50" spans="10:13" ht="12.75">
      <c r="J50" s="125" t="s">
        <v>188</v>
      </c>
      <c r="K50" s="124">
        <v>6</v>
      </c>
      <c r="L50" s="123">
        <v>2458502</v>
      </c>
      <c r="M50" s="122"/>
    </row>
    <row r="51" spans="10:13" ht="12.75">
      <c r="J51" s="143" t="s">
        <v>209</v>
      </c>
      <c r="K51" s="124"/>
      <c r="L51" s="123">
        <v>150000000</v>
      </c>
      <c r="M51" s="122"/>
    </row>
    <row r="52" spans="10:13" ht="12.75">
      <c r="J52" s="143" t="s">
        <v>210</v>
      </c>
      <c r="K52" s="124"/>
      <c r="L52" s="123">
        <v>705000000</v>
      </c>
      <c r="M52" s="122"/>
    </row>
    <row r="53" spans="10:13" ht="13.5" thickBot="1">
      <c r="J53" s="139" t="s">
        <v>164</v>
      </c>
      <c r="K53" s="140">
        <f>SUM(K36:K50)</f>
        <v>390</v>
      </c>
      <c r="L53" s="141">
        <f>SUM(L36:L52)</f>
        <v>1034289063</v>
      </c>
      <c r="M53" s="122"/>
    </row>
    <row r="54" spans="10:25" ht="12.75">
      <c r="J54" s="122"/>
      <c r="V54" s="19"/>
      <c r="Y54" s="18"/>
    </row>
    <row r="55" spans="19:25" ht="12.75">
      <c r="S55" s="19"/>
      <c r="Y55" s="18"/>
    </row>
    <row r="56" spans="19:25" ht="12.75">
      <c r="S56" s="19"/>
      <c r="Y56" s="18"/>
    </row>
    <row r="57" spans="12:25" ht="12.75">
      <c r="L57" s="142"/>
      <c r="S57" s="19"/>
      <c r="Y57" s="18"/>
    </row>
    <row r="58" spans="10:25" ht="12.75">
      <c r="J58" s="270" t="s">
        <v>216</v>
      </c>
      <c r="K58" s="271"/>
      <c r="L58" s="272"/>
      <c r="S58" s="19"/>
      <c r="Y58" s="18"/>
    </row>
    <row r="59" spans="10:25" ht="26.25">
      <c r="J59" s="144" t="s">
        <v>168</v>
      </c>
      <c r="K59" s="145" t="s">
        <v>167</v>
      </c>
      <c r="L59" s="130" t="s">
        <v>166</v>
      </c>
      <c r="S59" s="19"/>
      <c r="Y59" s="18"/>
    </row>
    <row r="60" spans="10:25" ht="12.75">
      <c r="J60" s="165" t="s">
        <v>212</v>
      </c>
      <c r="K60" s="161">
        <v>161</v>
      </c>
      <c r="L60" s="162">
        <v>85523107</v>
      </c>
      <c r="S60" s="19"/>
      <c r="Y60" s="18"/>
    </row>
    <row r="61" spans="10:25" ht="12.75">
      <c r="J61" s="165" t="s">
        <v>213</v>
      </c>
      <c r="K61" s="161">
        <v>93</v>
      </c>
      <c r="L61" s="162">
        <v>61432164</v>
      </c>
      <c r="S61" s="19"/>
      <c r="Y61" s="18"/>
    </row>
    <row r="62" spans="10:25" ht="12.75">
      <c r="J62" s="165" t="s">
        <v>214</v>
      </c>
      <c r="K62" s="161">
        <v>70</v>
      </c>
      <c r="L62" s="162">
        <v>20847236</v>
      </c>
      <c r="S62" s="19"/>
      <c r="Y62" s="18"/>
    </row>
    <row r="63" spans="10:25" ht="12.75">
      <c r="J63" s="165" t="s">
        <v>165</v>
      </c>
      <c r="K63" s="163"/>
      <c r="L63" s="164">
        <v>2257394</v>
      </c>
      <c r="S63" s="19"/>
      <c r="Y63" s="18"/>
    </row>
    <row r="64" spans="10:25" ht="12.75">
      <c r="J64" s="166" t="s">
        <v>215</v>
      </c>
      <c r="K64" s="163"/>
      <c r="L64" s="162">
        <v>3160080</v>
      </c>
      <c r="S64" s="19"/>
      <c r="Y64" s="18"/>
    </row>
    <row r="65" spans="10:25" ht="12.75">
      <c r="J65" s="170" t="s">
        <v>240</v>
      </c>
      <c r="K65" s="146"/>
      <c r="L65" s="168">
        <v>262500000</v>
      </c>
      <c r="S65" s="19"/>
      <c r="Y65" s="18"/>
    </row>
    <row r="66" spans="10:25" ht="15">
      <c r="J66" s="167" t="s">
        <v>239</v>
      </c>
      <c r="K66" s="146"/>
      <c r="L66" s="169">
        <v>367604699</v>
      </c>
      <c r="S66" s="19"/>
      <c r="Y66" s="18"/>
    </row>
    <row r="67" spans="10:25" ht="15">
      <c r="J67" s="147"/>
      <c r="K67" s="146"/>
      <c r="L67" s="148"/>
      <c r="S67" s="19"/>
      <c r="Y67" s="18"/>
    </row>
    <row r="68" spans="10:25" ht="15">
      <c r="J68" s="147"/>
      <c r="K68" s="146"/>
      <c r="L68" s="148"/>
      <c r="V68" s="19"/>
      <c r="Y68" s="18"/>
    </row>
    <row r="69" spans="10:25" ht="15">
      <c r="J69" s="147"/>
      <c r="K69" s="149"/>
      <c r="L69" s="148"/>
      <c r="V69" s="19"/>
      <c r="Y69" s="18"/>
    </row>
    <row r="70" spans="10:25" ht="15">
      <c r="J70" s="147"/>
      <c r="K70" s="149"/>
      <c r="L70" s="148"/>
      <c r="V70" s="19"/>
      <c r="Y70" s="18"/>
    </row>
    <row r="71" spans="10:25" ht="15">
      <c r="J71" s="147"/>
      <c r="K71" s="149"/>
      <c r="L71" s="148"/>
      <c r="V71" s="19"/>
      <c r="Y71" s="18"/>
    </row>
    <row r="72" spans="10:25" ht="15">
      <c r="J72" s="147"/>
      <c r="K72" s="149"/>
      <c r="L72" s="148"/>
      <c r="V72" s="19"/>
      <c r="Y72" s="18"/>
    </row>
    <row r="73" spans="10:25" ht="15">
      <c r="J73" s="147"/>
      <c r="K73" s="146"/>
      <c r="L73" s="148"/>
      <c r="V73" s="19"/>
      <c r="Y73" s="18"/>
    </row>
    <row r="74" spans="10:25" ht="15">
      <c r="J74" s="147"/>
      <c r="K74" s="146"/>
      <c r="L74" s="148"/>
      <c r="V74" s="19"/>
      <c r="Y74" s="18"/>
    </row>
    <row r="75" spans="10:25" ht="15">
      <c r="J75" s="147"/>
      <c r="K75" s="146"/>
      <c r="L75" s="148"/>
      <c r="V75" s="19"/>
      <c r="Y75" s="18"/>
    </row>
    <row r="76" spans="10:25" ht="15" customHeight="1">
      <c r="J76" s="147"/>
      <c r="K76" s="146"/>
      <c r="L76" s="148"/>
      <c r="V76" s="19"/>
      <c r="Y76" s="18"/>
    </row>
    <row r="77" spans="10:25" ht="15">
      <c r="J77" s="147"/>
      <c r="K77" s="146"/>
      <c r="L77" s="148"/>
      <c r="V77" s="19"/>
      <c r="Y77" s="18"/>
    </row>
    <row r="78" spans="10:25" ht="15">
      <c r="J78" s="147"/>
      <c r="K78" s="146"/>
      <c r="L78" s="148"/>
      <c r="V78" s="19"/>
      <c r="Y78" s="18"/>
    </row>
    <row r="79" spans="10:25" ht="12.75">
      <c r="J79" s="150"/>
      <c r="K79" s="146"/>
      <c r="L79" s="151"/>
      <c r="V79" s="19"/>
      <c r="Y79" s="18"/>
    </row>
    <row r="80" spans="10:25" ht="12.75">
      <c r="J80" s="143"/>
      <c r="K80" s="152"/>
      <c r="L80" s="153"/>
      <c r="V80" s="19"/>
      <c r="Y80" s="18"/>
    </row>
    <row r="81" spans="10:25" ht="12.75">
      <c r="J81" s="143"/>
      <c r="K81" s="152"/>
      <c r="L81" s="153"/>
      <c r="V81" s="19"/>
      <c r="Y81" s="18"/>
    </row>
    <row r="82" spans="10:25" ht="18.75">
      <c r="J82" s="154" t="s">
        <v>164</v>
      </c>
      <c r="K82" s="154">
        <f>SUM(K59:K81)</f>
        <v>324</v>
      </c>
      <c r="L82" s="155">
        <f>SUM(L59:L81)</f>
        <v>803324680</v>
      </c>
      <c r="V82" s="19"/>
      <c r="Y82" s="18"/>
    </row>
    <row r="83" spans="22:25" ht="12.75">
      <c r="V83" s="19"/>
      <c r="Y83" s="18"/>
    </row>
    <row r="84" spans="22:25" ht="12.75">
      <c r="V84" s="19"/>
      <c r="Y84" s="18"/>
    </row>
    <row r="85" spans="22:25" ht="12.75">
      <c r="V85" s="19"/>
      <c r="Y85" s="18"/>
    </row>
    <row r="86" spans="22:25" ht="12.75">
      <c r="V86" s="19"/>
      <c r="Y86" s="18"/>
    </row>
    <row r="87" spans="22:25" ht="12.75">
      <c r="V87" s="19"/>
      <c r="Y87" s="18"/>
    </row>
    <row r="88" spans="22:25" ht="12.75">
      <c r="V88" s="19"/>
      <c r="Y88" s="18"/>
    </row>
    <row r="89" spans="22:25" ht="12.75">
      <c r="V89" s="19"/>
      <c r="Y89" s="18"/>
    </row>
    <row r="90" spans="22:25" ht="12.75">
      <c r="V90" s="19"/>
      <c r="Y90" s="18"/>
    </row>
    <row r="91" spans="22:25" ht="12.75">
      <c r="V91" s="19"/>
      <c r="Y91" s="18"/>
    </row>
    <row r="92" spans="22:25" ht="12.75">
      <c r="V92" s="19"/>
      <c r="Y92" s="18"/>
    </row>
    <row r="93" spans="22:25" ht="12.75">
      <c r="V93" s="19"/>
      <c r="Y93" s="18"/>
    </row>
    <row r="94" spans="22:25" ht="12.75">
      <c r="V94" s="19"/>
      <c r="Y94" s="18"/>
    </row>
    <row r="95" spans="22:25" ht="12.75">
      <c r="V95" s="19"/>
      <c r="Y95" s="18"/>
    </row>
    <row r="96" spans="22:25" ht="12.75">
      <c r="V96" s="19"/>
      <c r="Y96" s="18"/>
    </row>
    <row r="97" spans="22:25" ht="12.75">
      <c r="V97" s="19"/>
      <c r="Y97" s="18"/>
    </row>
    <row r="98" spans="22:25" ht="12.75">
      <c r="V98" s="19"/>
      <c r="Y98" s="18"/>
    </row>
    <row r="99" spans="22:25" ht="12.75">
      <c r="V99" s="19"/>
      <c r="Y99" s="18"/>
    </row>
    <row r="100" spans="22:25" ht="12.75">
      <c r="V100" s="19"/>
      <c r="Y100" s="18"/>
    </row>
    <row r="101" spans="22:25" ht="12.75">
      <c r="V101" s="19"/>
      <c r="Y101" s="18"/>
    </row>
    <row r="102" spans="22:25" ht="12.75">
      <c r="V102" s="19"/>
      <c r="Y102" s="18"/>
    </row>
    <row r="103" spans="22:25" ht="12.75">
      <c r="V103" s="19"/>
      <c r="Y103" s="18"/>
    </row>
    <row r="104" spans="22:25" ht="12.75">
      <c r="V104" s="19"/>
      <c r="Y104" s="18"/>
    </row>
    <row r="105" spans="22:25" ht="12.75">
      <c r="V105" s="19"/>
      <c r="Y105" s="18"/>
    </row>
    <row r="106" spans="22:25" ht="12.75">
      <c r="V106" s="19"/>
      <c r="Y106" s="18"/>
    </row>
    <row r="107" spans="22:25" ht="12.75">
      <c r="V107" s="19"/>
      <c r="Y107" s="18"/>
    </row>
    <row r="108" spans="22:25" ht="12.75">
      <c r="V108" s="19"/>
      <c r="Y108" s="18"/>
    </row>
    <row r="109" spans="22:25" ht="12.75">
      <c r="V109" s="19"/>
      <c r="Y109" s="18"/>
    </row>
    <row r="110" spans="22:25" ht="12.75">
      <c r="V110" s="19"/>
      <c r="Y110" s="18"/>
    </row>
    <row r="111" spans="22:25" ht="12.75">
      <c r="V111" s="19"/>
      <c r="Y111" s="18"/>
    </row>
    <row r="112" spans="22:25" ht="12.75">
      <c r="V112" s="19"/>
      <c r="Y112" s="18"/>
    </row>
    <row r="113" spans="22:25" ht="12.75">
      <c r="V113" s="19"/>
      <c r="Y113" s="18"/>
    </row>
    <row r="114" spans="22:25" ht="12.75">
      <c r="V114" s="19"/>
      <c r="Y114" s="18"/>
    </row>
    <row r="115" spans="22:25" ht="12.75">
      <c r="V115" s="19"/>
      <c r="Y115" s="18"/>
    </row>
    <row r="116" spans="22:25" ht="12.75">
      <c r="V116" s="19"/>
      <c r="Y116" s="18"/>
    </row>
    <row r="117" spans="22:25" ht="12.75">
      <c r="V117" s="19"/>
      <c r="Y117" s="18"/>
    </row>
    <row r="118" spans="22:25" ht="12.75">
      <c r="V118" s="19"/>
      <c r="Y118" s="18"/>
    </row>
    <row r="119" spans="22:25" ht="12.75">
      <c r="V119" s="19"/>
      <c r="Y119" s="18"/>
    </row>
    <row r="120" spans="22:25" ht="12.75">
      <c r="V120" s="19"/>
      <c r="Y120" s="18"/>
    </row>
    <row r="121" spans="22:25" ht="12.75">
      <c r="V121" s="19"/>
      <c r="Y121" s="18"/>
    </row>
    <row r="122" spans="22:25" ht="12.75">
      <c r="V122" s="19"/>
      <c r="Y122" s="18"/>
    </row>
    <row r="123" spans="22:25" ht="12.75">
      <c r="V123" s="19"/>
      <c r="Y123" s="18"/>
    </row>
    <row r="124" spans="22:25" ht="12.75">
      <c r="V124" s="19"/>
      <c r="Y124" s="18"/>
    </row>
    <row r="125" spans="22:25" ht="12.75">
      <c r="V125" s="19"/>
      <c r="Y125" s="18"/>
    </row>
    <row r="126" spans="22:25" ht="12.75">
      <c r="V126" s="19"/>
      <c r="Y126" s="18"/>
    </row>
    <row r="127" spans="22:25" ht="12.75">
      <c r="V127" s="19"/>
      <c r="Y127" s="18"/>
    </row>
    <row r="128" spans="22:25" ht="12.75">
      <c r="V128" s="19"/>
      <c r="Y128" s="18"/>
    </row>
    <row r="129" spans="22:25" ht="12.75">
      <c r="V129" s="19"/>
      <c r="Y129" s="18"/>
    </row>
    <row r="130" spans="22:25" ht="12.75">
      <c r="V130" s="19"/>
      <c r="Y130" s="18"/>
    </row>
    <row r="131" spans="22:25" ht="12.75">
      <c r="V131" s="19"/>
      <c r="Y131" s="18"/>
    </row>
    <row r="132" spans="22:25" ht="12.75">
      <c r="V132" s="19"/>
      <c r="Y132" s="18"/>
    </row>
    <row r="133" spans="22:25" ht="12.75">
      <c r="V133" s="19"/>
      <c r="Y133" s="18"/>
    </row>
    <row r="134" spans="22:25" ht="12.75">
      <c r="V134" s="19"/>
      <c r="Y134" s="18"/>
    </row>
    <row r="135" spans="22:25" ht="12.75">
      <c r="V135" s="19"/>
      <c r="Y135" s="18"/>
    </row>
    <row r="136" spans="22:25" ht="12.75">
      <c r="V136" s="19"/>
      <c r="Y136" s="18"/>
    </row>
    <row r="137" spans="22:25" ht="12.75">
      <c r="V137" s="19"/>
      <c r="Y137" s="18"/>
    </row>
    <row r="138" spans="22:25" ht="12.75">
      <c r="V138" s="19"/>
      <c r="Y138" s="18"/>
    </row>
    <row r="139" spans="22:25" ht="12.75">
      <c r="V139" s="19"/>
      <c r="Y139" s="18"/>
    </row>
    <row r="140" spans="22:25" ht="12.75">
      <c r="V140" s="19"/>
      <c r="Y140" s="18"/>
    </row>
    <row r="141" spans="22:25" ht="12.75">
      <c r="V141" s="19"/>
      <c r="Y141" s="18"/>
    </row>
    <row r="142" spans="22:25" ht="12.75">
      <c r="V142" s="19"/>
      <c r="Y142" s="18"/>
    </row>
    <row r="143" spans="22:25" ht="12.75">
      <c r="V143" s="19"/>
      <c r="Y143" s="18"/>
    </row>
    <row r="144" spans="22:25" ht="12.75">
      <c r="V144" s="19"/>
      <c r="Y144" s="18"/>
    </row>
    <row r="145" spans="22:25" ht="12.75">
      <c r="V145" s="19"/>
      <c r="Y145" s="18"/>
    </row>
    <row r="146" spans="22:25" ht="12.75">
      <c r="V146" s="19"/>
      <c r="Y146" s="18"/>
    </row>
    <row r="147" spans="22:25" ht="12.75">
      <c r="V147" s="19"/>
      <c r="Y147" s="18"/>
    </row>
    <row r="148" spans="22:25" ht="12.75">
      <c r="V148" s="19"/>
      <c r="Y148" s="18"/>
    </row>
    <row r="149" spans="22:25" ht="12.75">
      <c r="V149" s="19"/>
      <c r="Y149" s="18"/>
    </row>
    <row r="150" spans="22:25" ht="12.75">
      <c r="V150" s="19"/>
      <c r="Y150" s="18"/>
    </row>
    <row r="151" spans="22:25" ht="12.75">
      <c r="V151" s="19"/>
      <c r="Y151" s="18"/>
    </row>
    <row r="152" spans="22:25" ht="12.75">
      <c r="V152" s="19"/>
      <c r="Y152" s="18"/>
    </row>
    <row r="153" spans="22:25" ht="12.75">
      <c r="V153" s="19"/>
      <c r="Y153" s="18"/>
    </row>
    <row r="154" spans="22:25" ht="12.75">
      <c r="V154" s="19"/>
      <c r="Y154" s="18"/>
    </row>
    <row r="155" spans="22:25" ht="12.75">
      <c r="V155" s="19"/>
      <c r="Y155" s="18"/>
    </row>
    <row r="156" spans="22:25" ht="12.75">
      <c r="V156" s="19"/>
      <c r="Y156" s="18"/>
    </row>
    <row r="157" spans="22:25" ht="12.75">
      <c r="V157" s="19"/>
      <c r="Y157" s="18"/>
    </row>
    <row r="158" spans="22:25" ht="12.75">
      <c r="V158" s="19"/>
      <c r="Y158" s="18"/>
    </row>
    <row r="159" spans="22:25" ht="12.75">
      <c r="V159" s="19"/>
      <c r="Y159" s="18"/>
    </row>
    <row r="160" spans="22:25" ht="12.75">
      <c r="V160" s="19"/>
      <c r="Y160" s="18"/>
    </row>
    <row r="161" spans="22:25" ht="12.75">
      <c r="V161" s="19"/>
      <c r="Y161" s="18"/>
    </row>
    <row r="162" spans="22:25" ht="12.75">
      <c r="V162" s="19"/>
      <c r="Y162" s="18"/>
    </row>
    <row r="163" spans="22:25" ht="12.75">
      <c r="V163" s="19"/>
      <c r="Y163" s="18"/>
    </row>
    <row r="164" spans="22:25" ht="12.75">
      <c r="V164" s="19"/>
      <c r="Y164" s="18"/>
    </row>
    <row r="165" spans="22:25" ht="12.75">
      <c r="V165" s="19"/>
      <c r="Y165" s="18"/>
    </row>
    <row r="166" spans="22:25" ht="12.75">
      <c r="V166" s="19"/>
      <c r="Y166" s="18"/>
    </row>
    <row r="167" spans="22:25" ht="12.75">
      <c r="V167" s="19"/>
      <c r="Y167" s="18"/>
    </row>
    <row r="168" spans="22:25" ht="12.75">
      <c r="V168" s="19"/>
      <c r="Y168" s="18"/>
    </row>
    <row r="169" spans="22:25" ht="12.75">
      <c r="V169" s="19"/>
      <c r="Y169" s="18"/>
    </row>
    <row r="170" spans="22:25" ht="12.75">
      <c r="V170" s="19"/>
      <c r="Y170" s="18"/>
    </row>
    <row r="171" spans="22:25" ht="12.75">
      <c r="V171" s="19"/>
      <c r="Y171" s="18"/>
    </row>
    <row r="172" spans="22:25" ht="12.75">
      <c r="V172" s="19"/>
      <c r="Y172" s="18"/>
    </row>
    <row r="173" spans="22:25" ht="12.75">
      <c r="V173" s="19"/>
      <c r="Y173" s="18"/>
    </row>
    <row r="174" spans="22:25" ht="12.75">
      <c r="V174" s="19"/>
      <c r="Y174" s="18"/>
    </row>
    <row r="175" spans="22:25" ht="12.75">
      <c r="V175" s="19"/>
      <c r="Y175" s="18"/>
    </row>
    <row r="176" spans="22:25" ht="12.75">
      <c r="V176" s="19"/>
      <c r="Y176" s="18"/>
    </row>
    <row r="177" spans="22:25" ht="12.75">
      <c r="V177" s="19"/>
      <c r="Y177" s="18"/>
    </row>
    <row r="178" spans="22:25" ht="12.75">
      <c r="V178" s="19"/>
      <c r="Y178" s="18"/>
    </row>
    <row r="179" spans="22:25" ht="12.75">
      <c r="V179" s="19"/>
      <c r="Y179" s="18"/>
    </row>
    <row r="180" spans="22:25" ht="12.75">
      <c r="V180" s="19"/>
      <c r="Y180" s="18"/>
    </row>
    <row r="181" spans="22:25" ht="12.75">
      <c r="V181" s="19"/>
      <c r="Y181" s="18"/>
    </row>
    <row r="182" spans="22:25" ht="12.75">
      <c r="V182" s="19"/>
      <c r="Y182" s="18"/>
    </row>
    <row r="183" spans="22:25" ht="12.75">
      <c r="V183" s="19"/>
      <c r="Y183" s="18"/>
    </row>
    <row r="184" spans="22:25" ht="12.75">
      <c r="V184" s="19"/>
      <c r="Y184" s="18"/>
    </row>
    <row r="185" spans="22:25" ht="12.75">
      <c r="V185" s="19"/>
      <c r="Y185" s="18"/>
    </row>
    <row r="186" spans="22:25" ht="12.75">
      <c r="V186" s="19"/>
      <c r="Y186" s="18"/>
    </row>
    <row r="187" spans="22:25" ht="12.75">
      <c r="V187" s="19"/>
      <c r="Y187" s="18"/>
    </row>
    <row r="188" spans="22:25" ht="12.75">
      <c r="V188" s="19"/>
      <c r="Y188" s="18"/>
    </row>
    <row r="189" spans="22:25" ht="12.75">
      <c r="V189" s="19"/>
      <c r="Y189" s="18"/>
    </row>
    <row r="190" spans="22:25" ht="12.75">
      <c r="V190" s="19"/>
      <c r="Y190" s="18"/>
    </row>
    <row r="191" spans="22:25" ht="12.75">
      <c r="V191" s="19"/>
      <c r="Y191" s="18"/>
    </row>
    <row r="192" spans="22:25" ht="12.75">
      <c r="V192" s="19"/>
      <c r="Y192" s="18"/>
    </row>
    <row r="193" spans="22:25" ht="12.75">
      <c r="V193" s="19"/>
      <c r="Y193" s="18"/>
    </row>
    <row r="194" spans="22:25" ht="12.75">
      <c r="V194" s="19"/>
      <c r="Y194" s="18"/>
    </row>
    <row r="195" spans="22:25" ht="12.75">
      <c r="V195" s="19"/>
      <c r="Y195" s="18"/>
    </row>
    <row r="196" spans="22:25" ht="12.75">
      <c r="V196" s="19"/>
      <c r="Y196" s="18"/>
    </row>
    <row r="197" spans="22:25" ht="12.75">
      <c r="V197" s="19"/>
      <c r="Y197" s="18"/>
    </row>
    <row r="198" spans="22:25" ht="12.75">
      <c r="V198" s="19"/>
      <c r="Y198" s="18"/>
    </row>
    <row r="199" spans="22:25" ht="12.75">
      <c r="V199" s="19"/>
      <c r="Y199" s="18"/>
    </row>
    <row r="200" spans="22:25" ht="12.75">
      <c r="V200" s="19"/>
      <c r="Y200" s="18"/>
    </row>
    <row r="201" spans="22:25" ht="12.75">
      <c r="V201" s="19"/>
      <c r="Y201" s="18"/>
    </row>
    <row r="202" spans="22:25" ht="12.75">
      <c r="V202" s="19"/>
      <c r="Y202" s="18"/>
    </row>
    <row r="203" spans="22:25" ht="12.75">
      <c r="V203" s="19"/>
      <c r="Y203" s="18"/>
    </row>
    <row r="204" spans="22:25" ht="12.75">
      <c r="V204" s="19"/>
      <c r="Y204" s="18"/>
    </row>
    <row r="205" spans="22:25" ht="12.75">
      <c r="V205" s="19"/>
      <c r="Y205" s="18"/>
    </row>
    <row r="206" spans="22:25" ht="12.75">
      <c r="V206" s="19"/>
      <c r="Y206" s="18"/>
    </row>
    <row r="207" spans="22:25" ht="12.75">
      <c r="V207" s="19"/>
      <c r="Y207" s="18"/>
    </row>
    <row r="208" spans="22:25" ht="12.75">
      <c r="V208" s="19"/>
      <c r="Y208" s="18"/>
    </row>
    <row r="209" spans="22:25" ht="12.75">
      <c r="V209" s="19"/>
      <c r="Y209" s="18"/>
    </row>
    <row r="210" spans="22:25" ht="12.75">
      <c r="V210" s="19"/>
      <c r="Y210" s="18"/>
    </row>
    <row r="211" spans="22:25" ht="12.75">
      <c r="V211" s="19"/>
      <c r="Y211" s="18"/>
    </row>
    <row r="212" spans="22:25" ht="12.75">
      <c r="V212" s="19"/>
      <c r="Y212" s="18"/>
    </row>
    <row r="213" spans="22:25" ht="12.75">
      <c r="V213" s="19"/>
      <c r="Y213" s="18"/>
    </row>
    <row r="214" spans="22:25" ht="12.75">
      <c r="V214" s="19"/>
      <c r="Y214" s="18"/>
    </row>
    <row r="215" spans="22:25" ht="12.75">
      <c r="V215" s="19"/>
      <c r="Y215" s="18"/>
    </row>
    <row r="216" spans="22:25" ht="12.75">
      <c r="V216" s="19"/>
      <c r="Y216" s="18"/>
    </row>
  </sheetData>
  <mergeCells count="33">
    <mergeCell ref="J34:L34"/>
    <mergeCell ref="A25:G25"/>
    <mergeCell ref="A26:G27"/>
    <mergeCell ref="A28:H28"/>
    <mergeCell ref="B29:F29"/>
    <mergeCell ref="B30:F30"/>
    <mergeCell ref="B31:F31"/>
    <mergeCell ref="B20:E20"/>
    <mergeCell ref="B21:C21"/>
    <mergeCell ref="B22:C22"/>
    <mergeCell ref="B23:C23"/>
    <mergeCell ref="B24:C24"/>
    <mergeCell ref="A16:C16"/>
    <mergeCell ref="D16:G16"/>
    <mergeCell ref="A17:C18"/>
    <mergeCell ref="D17:G18"/>
    <mergeCell ref="A19:G19"/>
    <mergeCell ref="J58:L58"/>
    <mergeCell ref="A1:G1"/>
    <mergeCell ref="A2:G5"/>
    <mergeCell ref="A6:G6"/>
    <mergeCell ref="B7:D7"/>
    <mergeCell ref="E7:G7"/>
    <mergeCell ref="B8:D8"/>
    <mergeCell ref="E8:G8"/>
    <mergeCell ref="A9:G9"/>
    <mergeCell ref="A10:G10"/>
    <mergeCell ref="A11:G11"/>
    <mergeCell ref="A12:G12"/>
    <mergeCell ref="A13:C13"/>
    <mergeCell ref="D13:G13"/>
    <mergeCell ref="A14:C15"/>
    <mergeCell ref="D14:G15"/>
  </mergeCells>
  <dataValidations count="1">
    <dataValidation type="list" allowBlank="1" showInputMessage="1" showErrorMessage="1" sqref="E8">
      <formula1>$J$2:$J$8</formula1>
    </dataValidation>
  </dataValidations>
  <hyperlinks>
    <hyperlink ref="A8" location="'Consolidado 2017'!A1" display="'Consolidado 2017'!A1"/>
  </hyperlinks>
  <printOptions horizontalCentered="1"/>
  <pageMargins left="0.1968503937007874" right="0.15748031496062992" top="0.43" bottom="0.5905511811023623" header="0.31496062992125984" footer="0.31496062992125984"/>
  <pageSetup horizontalDpi="144" verticalDpi="144"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AUXEMUSICA</dc:creator>
  <cp:keywords/>
  <dc:description/>
  <cp:lastModifiedBy>ESCUELA DE MUSICA</cp:lastModifiedBy>
  <dcterms:created xsi:type="dcterms:W3CDTF">2020-03-04T13:11:59Z</dcterms:created>
  <dcterms:modified xsi:type="dcterms:W3CDTF">2022-03-25T20:54:20Z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property>
  <property fmtid="{D5CDD505-2E9C-101B-9397-08002B2CF9AE}" pid="3" name="eSynDocOpportunityID">
    <vt:lpwstr/>
  </property>
  <property fmtid="{D5CDD505-2E9C-101B-9397-08002B2CF9AE}" pid="4" name="eSynDocAttachmentID">
    <vt:lpwstr>{31b3a36c-0bf0-4444-b6d1-b7caafc29fdc}</vt:lpwstr>
  </property>
  <property fmtid="{D5CDD505-2E9C-101B-9397-08002B2CF9AE}" pid="5" name="eSynDocContactDesc">
    <vt:lpwstr/>
  </property>
  <property fmtid="{D5CDD505-2E9C-101B-9397-08002B2CF9AE}" pid="6" name="eSynDocAccountDesc">
    <vt:lpwstr/>
  </property>
  <property fmtid="{D5CDD505-2E9C-101B-9397-08002B2CF9AE}" pid="7" name="eSynDocProjectDesc">
    <vt:lpwstr>EXTENSIÓN Y PROYECCIÓN SOCIAL</vt:lpwstr>
  </property>
  <property fmtid="{D5CDD505-2E9C-101B-9397-08002B2CF9AE}" pid="8" name="eSynDocTransactionDesc">
    <vt:lpwstr/>
  </property>
  <property fmtid="{D5CDD505-2E9C-101B-9397-08002B2CF9AE}" pid="9" name="eSynDocSerialDesc">
    <vt:lpwstr/>
  </property>
  <property fmtid="{D5CDD505-2E9C-101B-9397-08002B2CF9AE}" pid="10" name="eSynDocItemDesc">
    <vt:lpwstr/>
  </property>
  <property fmtid="{D5CDD505-2E9C-101B-9397-08002B2CF9AE}" pid="11" name="eSynDocResourceDesc">
    <vt:lpwstr/>
  </property>
  <property fmtid="{D5CDD505-2E9C-101B-9397-08002B2CF9AE}" pid="12" name="eSynTransactionEntryKey">
    <vt:lpwstr/>
  </property>
  <property fmtid="{D5CDD505-2E9C-101B-9397-08002B2CF9AE}" pid="13" name="eSynDocVersionStartDate">
    <vt:lpwstr>10/19/2015 10:13:55</vt:lpwstr>
  </property>
  <property fmtid="{D5CDD505-2E9C-101B-9397-08002B2CF9AE}" pid="14" name="eSynDocVersion">
    <vt:lpwstr>1</vt:lpwstr>
  </property>
  <property fmtid="{D5CDD505-2E9C-101B-9397-08002B2CF9AE}" pid="15" name="eSynDocAttachFileName">
    <vt:lpwstr>INDICADORES DE GESTION EXTENSION Y PROYECCION SOCIAL 2021....xlsx</vt:lpwstr>
  </property>
  <property fmtid="{D5CDD505-2E9C-101B-9397-08002B2CF9AE}" pid="16" name="eSynDocSummary">
    <vt:lpwstr/>
  </property>
  <property fmtid="{D5CDD505-2E9C-101B-9397-08002B2CF9AE}" pid="17" name="eSynDocPublish">
    <vt:lpwstr>0</vt:lpwstr>
  </property>
  <property fmtid="{D5CDD505-2E9C-101B-9397-08002B2CF9AE}" pid="18" name="eSynDocTypeID">
    <vt:lpwstr>109</vt:lpwstr>
  </property>
  <property fmtid="{D5CDD505-2E9C-101B-9397-08002B2CF9AE}" pid="19" name="eSynDocSerialNumber">
    <vt:lpwstr/>
  </property>
  <property fmtid="{D5CDD505-2E9C-101B-9397-08002B2CF9AE}" pid="20" name="eSynDocSubject">
    <vt:lpwstr>Indicadores de Gestión Extensión y Proyección Social</vt:lpwstr>
  </property>
  <property fmtid="{D5CDD505-2E9C-101B-9397-08002B2CF9AE}" pid="21" name="eSynDocItem">
    <vt:lpwstr/>
  </property>
  <property fmtid="{D5CDD505-2E9C-101B-9397-08002B2CF9AE}" pid="22" name="eSynDocAcctContact">
    <vt:lpwstr/>
  </property>
  <property fmtid="{D5CDD505-2E9C-101B-9397-08002B2CF9AE}" pid="23" name="eSynDocContactID">
    <vt:lpwstr/>
  </property>
  <property fmtid="{D5CDD505-2E9C-101B-9397-08002B2CF9AE}" pid="24" name="eSynDocAccount">
    <vt:lpwstr/>
  </property>
  <property fmtid="{D5CDD505-2E9C-101B-9397-08002B2CF9AE}" pid="25" name="eSynDocResource">
    <vt:lpwstr/>
  </property>
  <property fmtid="{D5CDD505-2E9C-101B-9397-08002B2CF9AE}" pid="26" name="eSynDocProjectNr">
    <vt:lpwstr>SGC.005</vt:lpwstr>
  </property>
  <property fmtid="{D5CDD505-2E9C-101B-9397-08002B2CF9AE}" pid="27" name="eSynDocSecurity">
    <vt:lpwstr>0</vt:lpwstr>
  </property>
  <property fmtid="{D5CDD505-2E9C-101B-9397-08002B2CF9AE}" pid="28" name="eSynDocAssortment">
    <vt:lpwstr/>
  </property>
  <property fmtid="{D5CDD505-2E9C-101B-9397-08002B2CF9AE}" pid="29" name="eSynDocLanguageCode">
    <vt:lpwstr/>
  </property>
  <property fmtid="{D5CDD505-2E9C-101B-9397-08002B2CF9AE}" pid="30" name="eSynDocDivisionDesc">
    <vt:lpwstr>CONSERVATORIO DEL TOLIMA</vt:lpwstr>
  </property>
  <property fmtid="{D5CDD505-2E9C-101B-9397-08002B2CF9AE}" pid="31" name="eSynDocDivision">
    <vt:lpwstr>001</vt:lpwstr>
  </property>
  <property fmtid="{D5CDD505-2E9C-101B-9397-08002B2CF9AE}" pid="32" name="eSynDocParentDocument">
    <vt:lpwstr/>
  </property>
  <property fmtid="{D5CDD505-2E9C-101B-9397-08002B2CF9AE}" pid="33" name="eSynDocSubCategory">
    <vt:lpwstr/>
  </property>
  <property fmtid="{D5CDD505-2E9C-101B-9397-08002B2CF9AE}" pid="34" name="eSynDocCategoryID">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193</vt:lpwstr>
  </property>
  <property fmtid="{D5CDD505-2E9C-101B-9397-08002B2CF9AE}" pid="38" name="eSynCleanUp10/05/2020 08:44:27">
    <vt:i4>1</vt:i4>
  </property>
  <property fmtid="{D5CDD505-2E9C-101B-9397-08002B2CF9AE}" pid="39" name="eSynCleanUp03/08/2021 14:45:35">
    <vt:i4>1</vt:i4>
  </property>
  <property fmtid="{D5CDD505-2E9C-101B-9397-08002B2CF9AE}" pid="40" name="eSynCleanUp10/25/2021 11:05:33">
    <vt:i4>1</vt:i4>
  </property>
  <property fmtid="{D5CDD505-2E9C-101B-9397-08002B2CF9AE}" pid="41" name="eSynCleanUp03/25/2022 15:20:34">
    <vt:i4>1</vt:i4>
  </property>
</Properties>
</file>